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мандат" sheetId="1" r:id="rId1"/>
    <sheet name="маршрут" sheetId="2" r:id="rId2"/>
    <sheet name="протокол ОФП" sheetId="3" r:id="rId3"/>
    <sheet name="ПЭ" sheetId="4" r:id="rId4"/>
    <sheet name="итог" sheetId="5" r:id="rId5"/>
  </sheets>
  <definedNames>
    <definedName name="_GoBack" localSheetId="0">'мандат'!$F$81</definedName>
  </definedNames>
  <calcPr fullCalcOnLoad="1"/>
</workbook>
</file>

<file path=xl/sharedStrings.xml><?xml version="1.0" encoding="utf-8"?>
<sst xmlns="http://schemas.openxmlformats.org/spreadsheetml/2006/main" count="448" uniqueCount="216">
  <si>
    <t>№</t>
  </si>
  <si>
    <t>СУ</t>
  </si>
  <si>
    <t>Фамилия</t>
  </si>
  <si>
    <t>пресс</t>
  </si>
  <si>
    <t>Результат</t>
  </si>
  <si>
    <t>Место</t>
  </si>
  <si>
    <t>Администрация городского округа Истра</t>
  </si>
  <si>
    <t>Министерство образования Московской области</t>
  </si>
  <si>
    <t>ПРОТОКОЛ МАНДАТНОЙ КОМИССИИ</t>
  </si>
  <si>
    <t>территория</t>
  </si>
  <si>
    <t>команда</t>
  </si>
  <si>
    <t>№ по жребию</t>
  </si>
  <si>
    <t>участники</t>
  </si>
  <si>
    <t>дата рождения</t>
  </si>
  <si>
    <t>паспорт</t>
  </si>
  <si>
    <t>мед допуск</t>
  </si>
  <si>
    <t>страховка</t>
  </si>
  <si>
    <t>руководитель / судья</t>
  </si>
  <si>
    <t>старшая группа</t>
  </si>
  <si>
    <t>Тресницкая Наталья</t>
  </si>
  <si>
    <t>Симанков Олег</t>
  </si>
  <si>
    <t>Руденко Юрий</t>
  </si>
  <si>
    <t>Крохалёва Софья</t>
  </si>
  <si>
    <t>Чужакова Дарья</t>
  </si>
  <si>
    <t>Коляскин Михаил</t>
  </si>
  <si>
    <t>Прохорова Анастасия</t>
  </si>
  <si>
    <t>г.о. Звенигород</t>
  </si>
  <si>
    <t>МОУ СОШ №2 им. М.А.Пронина</t>
  </si>
  <si>
    <t xml:space="preserve">Кучкин Анатолий Анатольевич тел. 8-916-707-30-05, e-mail: anatolikuchkin@mail.ru </t>
  </si>
  <si>
    <t>младшая группа</t>
  </si>
  <si>
    <t>Непомнящих Анна</t>
  </si>
  <si>
    <t>Михайлов Егор</t>
  </si>
  <si>
    <t>Родина Анастасия</t>
  </si>
  <si>
    <t>Щедрина Анастасия</t>
  </si>
  <si>
    <t>Российская Вилина</t>
  </si>
  <si>
    <t>Медведев Владислав</t>
  </si>
  <si>
    <t>Теренин Алексей</t>
  </si>
  <si>
    <t>Дружкин Даниил</t>
  </si>
  <si>
    <t>Кузнецов Данила</t>
  </si>
  <si>
    <t>Койда Кристина</t>
  </si>
  <si>
    <t>Фидарова Ника</t>
  </si>
  <si>
    <t>Герасимова Анна</t>
  </si>
  <si>
    <t>Ковалёва Екатерина</t>
  </si>
  <si>
    <t>«Лавина», МБОУ СОШ №9</t>
  </si>
  <si>
    <t>г.о.Красногорск</t>
  </si>
  <si>
    <t>Егоров Алексей Романович</t>
  </si>
  <si>
    <t>Ушуров Сайфитдин Айнидинович тел. 89150890559 e-mail: ushu53@mail.ru</t>
  </si>
  <si>
    <t>"Голубые береты" МБОУ "Ложковская СОШ"</t>
  </si>
  <si>
    <t>Солнечногорский м.р.</t>
  </si>
  <si>
    <t>Мельников Виктор</t>
  </si>
  <si>
    <t>Левитин Артём</t>
  </si>
  <si>
    <t>Каштанова Галина</t>
  </si>
  <si>
    <t>Голяков Матвей</t>
  </si>
  <si>
    <t>Аверкиев Даниил</t>
  </si>
  <si>
    <t>Попушой  Илья</t>
  </si>
  <si>
    <t>Табакаев Владимир</t>
  </si>
  <si>
    <t>"Победа" МОУ Гимназия №4</t>
  </si>
  <si>
    <t>Можайский м.р.</t>
  </si>
  <si>
    <t>Санду  Ярослав</t>
  </si>
  <si>
    <t>Яшин Дмитрий</t>
  </si>
  <si>
    <t xml:space="preserve">Заводов Егор </t>
  </si>
  <si>
    <t xml:space="preserve">Смелов Кирилл </t>
  </si>
  <si>
    <t>Плешакова Алина</t>
  </si>
  <si>
    <t xml:space="preserve">Попеленкова Анжелика </t>
  </si>
  <si>
    <t xml:space="preserve">Суркова Дарья </t>
  </si>
  <si>
    <t>Карапетян Юрик</t>
  </si>
  <si>
    <t>Лотошинский м.р.</t>
  </si>
  <si>
    <t>г.о. Истра</t>
  </si>
  <si>
    <t>г.о.Руза</t>
  </si>
  <si>
    <t>г.о.Истра</t>
  </si>
  <si>
    <t>Клинский м.р.</t>
  </si>
  <si>
    <t>"Десант" МАОУ "Гимназия №1 г.Рузы"</t>
  </si>
  <si>
    <t>Созыкин Андрей</t>
  </si>
  <si>
    <t>Феленюк Александр</t>
  </si>
  <si>
    <t>Найденов Данил</t>
  </si>
  <si>
    <t>Волков Артём</t>
  </si>
  <si>
    <t>Савина Валерия</t>
  </si>
  <si>
    <t>Кочетова Анна</t>
  </si>
  <si>
    <t>Разумная Алла</t>
  </si>
  <si>
    <t>Суворов Алексей Григорьевич тел. 8916831-22-95</t>
  </si>
  <si>
    <t>Емельянова Лариса Валентиновна 8916-8389816</t>
  </si>
  <si>
    <t>МОУДО "ЦДиЮТиК"</t>
  </si>
  <si>
    <t>Фесенко Валентина Валерьевна 8 9859753168</t>
  </si>
  <si>
    <t>Бобров Александр Вячеславович тел.8916-771-94-85</t>
  </si>
  <si>
    <t>"СПАС-13" МОУ СОШ№13</t>
  </si>
  <si>
    <t>Лаврентьев Сергей Евгеньевич тел. 8-916-826-1017 e-mail: unarmeec@rambler.ru</t>
  </si>
  <si>
    <t>г.о.Власиха</t>
  </si>
  <si>
    <t>МОУ СОШ им. А.С.Попова</t>
  </si>
  <si>
    <t>Тоискин Геннадий Евгеньевич 8-985-729-71-66</t>
  </si>
  <si>
    <t>МУС СК "ИСТРА"</t>
  </si>
  <si>
    <t>17 мая 2017г.</t>
  </si>
  <si>
    <t>"СПАС-13" МОУ СОШ №13</t>
  </si>
  <si>
    <t>г.о.Химки</t>
  </si>
  <si>
    <t>МАОУ "Лицей №17"</t>
  </si>
  <si>
    <t>Чалых Борис Викторович тел. 8-926-797-01-25 e-mail: boris.chalykh@mfil.ru</t>
  </si>
  <si>
    <t xml:space="preserve">Зональный этап Московского областного слёта -соревнования детско-юношеского движения "Школа безопасности" </t>
  </si>
  <si>
    <t xml:space="preserve"> ИТОГОВЫЙ ПРОТОКОЛ </t>
  </si>
  <si>
    <t>ПРОТОКОЛ ВИДА "МАРШРУТ ВЫЖИВАНИЯ"</t>
  </si>
  <si>
    <t>№п\п</t>
  </si>
  <si>
    <t>место</t>
  </si>
  <si>
    <t>сумма</t>
  </si>
  <si>
    <t>Муниципальное образовантельное учреждение дополнительного образования "Центр детского и юношеского туризма и краеведения"</t>
  </si>
  <si>
    <t>приказ</t>
  </si>
  <si>
    <t>старшая группа (2001-2002)</t>
  </si>
  <si>
    <t>младшая группа (2003 - 2004)</t>
  </si>
  <si>
    <t>МОУ "Лотошинская СОШ №2"</t>
  </si>
  <si>
    <t>МОУ СОШ №2 им.М.А.Пронина</t>
  </si>
  <si>
    <t>МОУ СОШ им.А.С.Попова</t>
  </si>
  <si>
    <t>"Лавина" МБОУ СОШ№9</t>
  </si>
  <si>
    <t>"Победа" МОУ "Гимназия №4"</t>
  </si>
  <si>
    <t>Голубева Алина </t>
  </si>
  <si>
    <t xml:space="preserve">Пудова Полина </t>
  </si>
  <si>
    <t xml:space="preserve">Моисеенко Олеся </t>
  </si>
  <si>
    <t>Трашко Никита</t>
  </si>
  <si>
    <t xml:space="preserve">Крепкер  Виктор </t>
  </si>
  <si>
    <t xml:space="preserve">Колесов Игорь </t>
  </si>
  <si>
    <t xml:space="preserve">Денисова Анастасия </t>
  </si>
  <si>
    <t>Пичейки Артем</t>
  </si>
  <si>
    <t>08.09 2000</t>
  </si>
  <si>
    <t>Горничкин Евгений</t>
  </si>
  <si>
    <t>Нешев Юрий</t>
  </si>
  <si>
    <t>Каспариди Ярослав</t>
  </si>
  <si>
    <t>Зубкова Вероника</t>
  </si>
  <si>
    <t>Штырев Иван</t>
  </si>
  <si>
    <t xml:space="preserve">Гаджиев Арсен </t>
  </si>
  <si>
    <t xml:space="preserve">Губенков Алексей </t>
  </si>
  <si>
    <t>Шабалкин Вячеслав</t>
  </si>
  <si>
    <t>Морошан Карина</t>
  </si>
  <si>
    <t xml:space="preserve">Тюрина Анастасия </t>
  </si>
  <si>
    <t xml:space="preserve">Чугуева Дарья </t>
  </si>
  <si>
    <t xml:space="preserve">Енукова София </t>
  </si>
  <si>
    <t>Мякотников Дмитрий</t>
  </si>
  <si>
    <t>Андреев Данила</t>
  </si>
  <si>
    <t xml:space="preserve">Маркин Сергей </t>
  </si>
  <si>
    <t xml:space="preserve">Гуфранова Анжелика </t>
  </si>
  <si>
    <t xml:space="preserve">Олейник Виктория </t>
  </si>
  <si>
    <t xml:space="preserve">Огрызкова Анастасия </t>
  </si>
  <si>
    <t>Журавлёв Василий Алексеевич</t>
  </si>
  <si>
    <t>Храмцовский Дмитрий</t>
  </si>
  <si>
    <t xml:space="preserve">Яковлев Евгений </t>
  </si>
  <si>
    <t xml:space="preserve">Петров Денис </t>
  </si>
  <si>
    <t>Самаркина Инна</t>
  </si>
  <si>
    <t xml:space="preserve">Лобанова Софья </t>
  </si>
  <si>
    <t xml:space="preserve">Башкирова Елизавета </t>
  </si>
  <si>
    <t xml:space="preserve">Фролова Татьяна </t>
  </si>
  <si>
    <t>№ п/п</t>
  </si>
  <si>
    <t>01.02 2001</t>
  </si>
  <si>
    <t xml:space="preserve">Власенко Алексей </t>
  </si>
  <si>
    <t xml:space="preserve">Беляев Владимир </t>
  </si>
  <si>
    <t xml:space="preserve">Абрамов Дмитрий </t>
  </si>
  <si>
    <t xml:space="preserve">Соболев Андрей </t>
  </si>
  <si>
    <t xml:space="preserve">Кияница Ярослав </t>
  </si>
  <si>
    <t xml:space="preserve">Нуриева Алиса </t>
  </si>
  <si>
    <t xml:space="preserve">Копотева Анастасия </t>
  </si>
  <si>
    <t xml:space="preserve">Рябова Полина </t>
  </si>
  <si>
    <t>Лаврентьева Мария</t>
  </si>
  <si>
    <t>Волгина Анастасия</t>
  </si>
  <si>
    <t>Кочешкова Олеся</t>
  </si>
  <si>
    <t>Грезнев Матвей</t>
  </si>
  <si>
    <t>Серёгин Егор</t>
  </si>
  <si>
    <t>Рузин Максим</t>
  </si>
  <si>
    <t>Бельц Виктор</t>
  </si>
  <si>
    <t>Сапачёв Дмитрий</t>
  </si>
  <si>
    <t xml:space="preserve">Журавлёв Василий </t>
  </si>
  <si>
    <t>очки</t>
  </si>
  <si>
    <t>очков</t>
  </si>
  <si>
    <t>маршрут выживания к=3</t>
  </si>
  <si>
    <t>пожарная эстафета к=2</t>
  </si>
  <si>
    <t>КСУ к=1</t>
  </si>
  <si>
    <t>Волынский Сергей</t>
  </si>
  <si>
    <t>Канинская Варвара</t>
  </si>
  <si>
    <t>Куприянов Арсений</t>
  </si>
  <si>
    <t>Безверхий Кирилл</t>
  </si>
  <si>
    <t>ПРОТОКОЛ КСУ</t>
  </si>
  <si>
    <t>судья Игнатьев А.М</t>
  </si>
  <si>
    <t>секретарь Смирнова А.Н.</t>
  </si>
  <si>
    <t>результат</t>
  </si>
  <si>
    <t>ПРОТОКОЛ ПЭ</t>
  </si>
  <si>
    <t>судья Царёв А.С.</t>
  </si>
  <si>
    <t>секретарь Смирнова А.А.</t>
  </si>
  <si>
    <t>3</t>
  </si>
  <si>
    <t>1</t>
  </si>
  <si>
    <t>гл. судья ____________________ Царёв А.С.</t>
  </si>
  <si>
    <t>гл секретарь ____________________ Смирнова А.Н.</t>
  </si>
  <si>
    <t>№ п\п</t>
  </si>
  <si>
    <t>баллы на этапах</t>
  </si>
  <si>
    <t>Территория</t>
  </si>
  <si>
    <t>Школа</t>
  </si>
  <si>
    <t>предстартовая проверка</t>
  </si>
  <si>
    <t>Подъем</t>
  </si>
  <si>
    <t>ступеньки</t>
  </si>
  <si>
    <t>узлы</t>
  </si>
  <si>
    <t>спуск</t>
  </si>
  <si>
    <t>АХОВ</t>
  </si>
  <si>
    <t>параллельные перила</t>
  </si>
  <si>
    <t>стрельба</t>
  </si>
  <si>
    <t>спасение на воде</t>
  </si>
  <si>
    <t>знак</t>
  </si>
  <si>
    <t>черный ящик</t>
  </si>
  <si>
    <t>азимутальный ход</t>
  </si>
  <si>
    <t>определение расстояния до недоступного предмета</t>
  </si>
  <si>
    <t>навесная переправа</t>
  </si>
  <si>
    <t>первая помощь</t>
  </si>
  <si>
    <t>носилки и транспортировка</t>
  </si>
  <si>
    <t>сумма баллов</t>
  </si>
  <si>
    <t>БЭ</t>
  </si>
  <si>
    <t>БШ</t>
  </si>
  <si>
    <t>Сумма</t>
  </si>
  <si>
    <t>МАОУ "Лицей № 17"</t>
  </si>
  <si>
    <t>МОУ СОШ №2 им. М.А. Пронина</t>
  </si>
  <si>
    <t>сн</t>
  </si>
  <si>
    <t>г.о. Руза</t>
  </si>
  <si>
    <t>г.о. Власиха</t>
  </si>
  <si>
    <t>МОУ СОШ им. А.С. Попова</t>
  </si>
  <si>
    <t>г.о. Красногорск</t>
  </si>
  <si>
    <t>"Лавина", МБОУ СОШ №9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</si>
</sst>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h]:mm:ss;@"/>
    <numFmt numFmtId="173" formatCode="h:mm:ss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mm:ss.0;@"/>
  </numFmts>
  <fonts count="35">
    <font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4" fontId="9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vertical="top" wrapText="1"/>
    </xf>
    <xf numFmtId="14" fontId="9" fillId="0" borderId="13" xfId="0" applyNumberFormat="1" applyFont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10" fillId="0" borderId="13" xfId="0" applyNumberFormat="1" applyFont="1" applyBorder="1" applyAlignment="1">
      <alignment horizontal="center" wrapText="1"/>
    </xf>
    <xf numFmtId="14" fontId="10" fillId="0" borderId="1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0" xfId="42" applyFont="1" applyBorder="1" applyAlignment="1" applyProtection="1">
      <alignment wrapText="1"/>
      <protection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3" xfId="0" applyFont="1" applyBorder="1" applyAlignment="1">
      <alignment/>
    </xf>
    <xf numFmtId="14" fontId="9" fillId="0" borderId="10" xfId="0" applyNumberFormat="1" applyFont="1" applyBorder="1" applyAlignment="1">
      <alignment horizontal="center" wrapText="1"/>
    </xf>
    <xf numFmtId="14" fontId="9" fillId="0" borderId="14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9" fillId="4" borderId="14" xfId="0" applyFont="1" applyFill="1" applyBorder="1" applyAlignment="1">
      <alignment/>
    </xf>
    <xf numFmtId="0" fontId="9" fillId="4" borderId="14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14" fontId="9" fillId="0" borderId="10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wrapText="1"/>
    </xf>
    <xf numFmtId="14" fontId="9" fillId="0" borderId="13" xfId="0" applyNumberFormat="1" applyFont="1" applyBorder="1" applyAlignment="1">
      <alignment horizontal="center" wrapText="1"/>
    </xf>
    <xf numFmtId="0" fontId="9" fillId="0" borderId="13" xfId="42" applyFont="1" applyBorder="1" applyAlignment="1" applyProtection="1">
      <alignment wrapText="1"/>
      <protection/>
    </xf>
    <xf numFmtId="14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14" fontId="9" fillId="0" borderId="14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13" xfId="0" applyFont="1" applyBorder="1" applyAlignment="1">
      <alignment horizontal="justify" wrapText="1"/>
    </xf>
    <xf numFmtId="14" fontId="9" fillId="0" borderId="13" xfId="0" applyNumberFormat="1" applyFont="1" applyBorder="1" applyAlignment="1">
      <alignment horizontal="justify" wrapText="1"/>
    </xf>
    <xf numFmtId="14" fontId="9" fillId="0" borderId="10" xfId="0" applyNumberFormat="1" applyFont="1" applyBorder="1" applyAlignment="1">
      <alignment vertical="top" wrapText="1"/>
    </xf>
    <xf numFmtId="0" fontId="9" fillId="4" borderId="10" xfId="0" applyFont="1" applyFill="1" applyBorder="1" applyAlignment="1">
      <alignment horizontal="center"/>
    </xf>
    <xf numFmtId="0" fontId="30" fillId="0" borderId="20" xfId="0" applyFont="1" applyFill="1" applyBorder="1" applyAlignment="1">
      <alignment/>
    </xf>
    <xf numFmtId="0" fontId="30" fillId="0" borderId="21" xfId="42" applyFont="1" applyBorder="1" applyAlignment="1" applyProtection="1">
      <alignment wrapText="1"/>
      <protection/>
    </xf>
    <xf numFmtId="0" fontId="30" fillId="0" borderId="21" xfId="0" applyFont="1" applyFill="1" applyBorder="1" applyAlignment="1">
      <alignment/>
    </xf>
    <xf numFmtId="0" fontId="30" fillId="0" borderId="22" xfId="0" applyFont="1" applyFill="1" applyBorder="1" applyAlignment="1">
      <alignment/>
    </xf>
    <xf numFmtId="0" fontId="30" fillId="0" borderId="23" xfId="0" applyFont="1" applyFill="1" applyBorder="1" applyAlignment="1">
      <alignment/>
    </xf>
    <xf numFmtId="0" fontId="31" fillId="0" borderId="10" xfId="0" applyFont="1" applyBorder="1" applyAlignment="1">
      <alignment wrapText="1"/>
    </xf>
    <xf numFmtId="0" fontId="30" fillId="0" borderId="10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0" fillId="0" borderId="10" xfId="42" applyFont="1" applyBorder="1" applyAlignment="1" applyProtection="1">
      <alignment wrapText="1"/>
      <protection/>
    </xf>
    <xf numFmtId="0" fontId="30" fillId="0" borderId="24" xfId="0" applyFont="1" applyFill="1" applyBorder="1" applyAlignment="1">
      <alignment/>
    </xf>
    <xf numFmtId="0" fontId="31" fillId="0" borderId="25" xfId="0" applyFont="1" applyBorder="1" applyAlignment="1">
      <alignment wrapText="1"/>
    </xf>
    <xf numFmtId="0" fontId="30" fillId="0" borderId="25" xfId="0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30" fillId="0" borderId="22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30" fillId="0" borderId="26" xfId="0" applyFont="1" applyBorder="1" applyAlignment="1">
      <alignment wrapText="1"/>
    </xf>
    <xf numFmtId="0" fontId="30" fillId="0" borderId="21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5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0" fillId="0" borderId="26" xfId="0" applyFont="1" applyBorder="1" applyAlignment="1">
      <alignment horizontal="justify" vertical="top" wrapText="1"/>
    </xf>
    <xf numFmtId="0" fontId="31" fillId="0" borderId="21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1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30" fillId="0" borderId="25" xfId="0" applyFont="1" applyBorder="1" applyAlignment="1">
      <alignment wrapText="1"/>
    </xf>
    <xf numFmtId="0" fontId="30" fillId="0" borderId="21" xfId="0" applyFont="1" applyBorder="1" applyAlignment="1">
      <alignment horizontal="left" vertical="top" wrapText="1"/>
    </xf>
    <xf numFmtId="0" fontId="30" fillId="0" borderId="21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25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justify" wrapText="1"/>
    </xf>
    <xf numFmtId="0" fontId="30" fillId="0" borderId="10" xfId="0" applyFont="1" applyBorder="1" applyAlignment="1">
      <alignment horizontal="justify" wrapText="1"/>
    </xf>
    <xf numFmtId="0" fontId="30" fillId="0" borderId="25" xfId="0" applyFont="1" applyBorder="1" applyAlignment="1">
      <alignment horizontal="justify" wrapText="1"/>
    </xf>
    <xf numFmtId="0" fontId="30" fillId="0" borderId="27" xfId="0" applyFont="1" applyFill="1" applyBorder="1" applyAlignment="1">
      <alignment/>
    </xf>
    <xf numFmtId="0" fontId="31" fillId="0" borderId="21" xfId="0" applyFont="1" applyBorder="1" applyAlignment="1">
      <alignment wrapText="1"/>
    </xf>
    <xf numFmtId="0" fontId="30" fillId="0" borderId="22" xfId="0" applyFont="1" applyBorder="1" applyAlignment="1">
      <alignment/>
    </xf>
    <xf numFmtId="0" fontId="30" fillId="0" borderId="28" xfId="0" applyFont="1" applyBorder="1" applyAlignment="1">
      <alignment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34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center" textRotation="90" wrapText="1"/>
    </xf>
    <xf numFmtId="0" fontId="34" fillId="0" borderId="11" xfId="0" applyFont="1" applyFill="1" applyBorder="1" applyAlignment="1">
      <alignment horizontal="center" textRotation="90" wrapText="1"/>
    </xf>
    <xf numFmtId="0" fontId="34" fillId="0" borderId="29" xfId="0" applyFont="1" applyFill="1" applyBorder="1" applyAlignment="1">
      <alignment horizontal="center" textRotation="90" wrapText="1"/>
    </xf>
    <xf numFmtId="0" fontId="34" fillId="0" borderId="15" xfId="0" applyFont="1" applyFill="1" applyBorder="1" applyAlignment="1">
      <alignment horizontal="center" textRotation="90" wrapText="1"/>
    </xf>
    <xf numFmtId="0" fontId="34" fillId="0" borderId="10" xfId="0" applyFont="1" applyFill="1" applyBorder="1" applyAlignment="1">
      <alignment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textRotation="90" wrapText="1"/>
    </xf>
    <xf numFmtId="0" fontId="34" fillId="0" borderId="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34" fillId="20" borderId="10" xfId="0" applyFont="1" applyFill="1" applyBorder="1" applyAlignment="1">
      <alignment horizontal="center"/>
    </xf>
    <xf numFmtId="0" fontId="34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left" vertical="center"/>
    </xf>
    <xf numFmtId="0" fontId="34" fillId="24" borderId="10" xfId="0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/>
    </xf>
    <xf numFmtId="0" fontId="34" fillId="17" borderId="10" xfId="0" applyFont="1" applyFill="1" applyBorder="1" applyAlignment="1">
      <alignment horizont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left" vertical="center"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Fill="1" applyBorder="1" applyAlignment="1">
      <alignment horizontal="center" textRotation="90" wrapText="1"/>
    </xf>
    <xf numFmtId="0" fontId="0" fillId="0" borderId="29" xfId="0" applyFont="1" applyFill="1" applyBorder="1" applyAlignment="1">
      <alignment horizontal="center" textRotation="90" wrapText="1"/>
    </xf>
    <xf numFmtId="0" fontId="0" fillId="0" borderId="11" xfId="0" applyFill="1" applyBorder="1" applyAlignment="1">
      <alignment horizontal="center" textRotation="90" wrapText="1"/>
    </xf>
    <xf numFmtId="0" fontId="0" fillId="0" borderId="29" xfId="0" applyFill="1" applyBorder="1" applyAlignment="1">
      <alignment horizontal="center" textRotation="90" wrapText="1"/>
    </xf>
    <xf numFmtId="0" fontId="0" fillId="0" borderId="15" xfId="0" applyFill="1" applyBorder="1" applyAlignment="1">
      <alignment horizontal="center" textRotation="90" wrapText="1"/>
    </xf>
    <xf numFmtId="0" fontId="0" fillId="0" borderId="11" xfId="0" applyFill="1" applyBorder="1" applyAlignment="1">
      <alignment horizontal="center" textRotation="90"/>
    </xf>
    <xf numFmtId="0" fontId="0" fillId="0" borderId="29" xfId="0" applyFill="1" applyBorder="1" applyAlignment="1">
      <alignment horizontal="center" textRotation="90"/>
    </xf>
    <xf numFmtId="0" fontId="0" fillId="0" borderId="15" xfId="0" applyFill="1" applyBorder="1" applyAlignment="1">
      <alignment horizontal="center" textRotation="90"/>
    </xf>
    <xf numFmtId="0" fontId="34" fillId="0" borderId="14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 textRotation="90" wrapText="1"/>
    </xf>
    <xf numFmtId="0" fontId="34" fillId="0" borderId="13" xfId="0" applyFont="1" applyFill="1" applyBorder="1" applyAlignment="1">
      <alignment horizontal="center" textRotation="90" wrapText="1"/>
    </xf>
    <xf numFmtId="0" fontId="34" fillId="0" borderId="10" xfId="0" applyFont="1" applyFill="1" applyBorder="1" applyAlignment="1">
      <alignment horizontal="center" textRotation="90" wrapText="1"/>
    </xf>
    <xf numFmtId="0" fontId="30" fillId="0" borderId="21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25" xfId="0" applyFont="1" applyBorder="1" applyAlignment="1">
      <alignment horizontal="center" vertical="top"/>
    </xf>
    <xf numFmtId="0" fontId="30" fillId="0" borderId="22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top" wrapText="1"/>
    </xf>
    <xf numFmtId="0" fontId="30" fillId="0" borderId="33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0" fontId="30" fillId="0" borderId="34" xfId="0" applyFont="1" applyBorder="1" applyAlignment="1">
      <alignment horizontal="center" vertical="top" wrapText="1"/>
    </xf>
    <xf numFmtId="0" fontId="30" fillId="0" borderId="35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top" wrapText="1"/>
    </xf>
    <xf numFmtId="0" fontId="30" fillId="0" borderId="36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31" xfId="0" applyFont="1" applyBorder="1" applyAlignment="1">
      <alignment horizontal="center" wrapText="1"/>
    </xf>
    <xf numFmtId="0" fontId="30" fillId="0" borderId="37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20" borderId="21" xfId="0" applyFont="1" applyFill="1" applyBorder="1" applyAlignment="1">
      <alignment horizontal="center"/>
    </xf>
    <xf numFmtId="0" fontId="30" fillId="20" borderId="25" xfId="0" applyFont="1" applyFill="1" applyBorder="1" applyAlignment="1">
      <alignment horizontal="center"/>
    </xf>
    <xf numFmtId="0" fontId="30" fillId="20" borderId="44" xfId="0" applyFont="1" applyFill="1" applyBorder="1" applyAlignment="1">
      <alignment horizontal="center" wrapText="1"/>
    </xf>
    <xf numFmtId="0" fontId="30" fillId="20" borderId="45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chools.school.mosreg.ru/marks.aspx?school=1000000055634&amp;group=1169148046043378778&amp;student=1000001916098&amp;tab=stats" TargetMode="External" /><Relationship Id="rId2" Type="http://schemas.openxmlformats.org/officeDocument/2006/relationships/hyperlink" Target="https://schools.school.mosreg.ru/marks.aspx?school=1000000055634&amp;group=1169148046043378778&amp;student=1000001916094&amp;tab=stat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schools.school.mosreg.ru/marks.aspx?school=1000000055634&amp;group=1169148046043378778&amp;student=1000001916098&amp;tab=stats" TargetMode="External" /><Relationship Id="rId2" Type="http://schemas.openxmlformats.org/officeDocument/2006/relationships/hyperlink" Target="https://schools.school.mosreg.ru/marks.aspx?school=1000000055634&amp;group=1169148046043378778&amp;student=1000001916094&amp;tab=stats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L106"/>
  <sheetViews>
    <sheetView zoomScalePageLayoutView="0" workbookViewId="0" topLeftCell="A83">
      <selection activeCell="B83" sqref="B83:B106"/>
    </sheetView>
  </sheetViews>
  <sheetFormatPr defaultColWidth="9.00390625" defaultRowHeight="12.75"/>
  <cols>
    <col min="1" max="1" width="4.125" style="0" customWidth="1"/>
    <col min="2" max="2" width="9.25390625" style="0" customWidth="1"/>
    <col min="3" max="3" width="16.75390625" style="0" customWidth="1"/>
    <col min="4" max="4" width="23.125" style="0" customWidth="1"/>
    <col min="5" max="5" width="24.25390625" style="0" customWidth="1"/>
    <col min="6" max="6" width="12.00390625" style="0" customWidth="1"/>
    <col min="7" max="7" width="8.375" style="0" customWidth="1"/>
    <col min="8" max="8" width="8.00390625" style="0" customWidth="1"/>
    <col min="9" max="9" width="7.25390625" style="0" customWidth="1"/>
    <col min="11" max="11" width="22.00390625" style="0" customWidth="1"/>
  </cols>
  <sheetData>
    <row r="1" spans="1:11" ht="12.75">
      <c r="A1" s="147" t="s">
        <v>95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2.75">
      <c r="A2" s="147" t="s">
        <v>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2.75">
      <c r="A3" s="147" t="s">
        <v>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13.5" thickBot="1">
      <c r="A4" s="148" t="s">
        <v>101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ht="13.5" thickTop="1"/>
    <row r="6" spans="3:10" ht="18">
      <c r="C6" s="142" t="s">
        <v>8</v>
      </c>
      <c r="D6" s="142"/>
      <c r="E6" s="142"/>
      <c r="F6" s="142"/>
      <c r="G6" s="142"/>
      <c r="H6" s="142"/>
      <c r="I6" s="142"/>
      <c r="J6" s="142"/>
    </row>
    <row r="7" spans="2:8" ht="12.75">
      <c r="B7" t="s">
        <v>90</v>
      </c>
      <c r="H7" t="s">
        <v>89</v>
      </c>
    </row>
    <row r="8" spans="1:11" ht="31.5">
      <c r="A8" s="15" t="s">
        <v>145</v>
      </c>
      <c r="B8" s="15" t="s">
        <v>11</v>
      </c>
      <c r="C8" s="22" t="s">
        <v>9</v>
      </c>
      <c r="D8" s="22" t="s">
        <v>10</v>
      </c>
      <c r="E8" s="22" t="s">
        <v>12</v>
      </c>
      <c r="F8" s="15" t="s">
        <v>13</v>
      </c>
      <c r="G8" s="22" t="s">
        <v>14</v>
      </c>
      <c r="H8" s="15" t="s">
        <v>15</v>
      </c>
      <c r="I8" s="15" t="s">
        <v>102</v>
      </c>
      <c r="J8" s="22" t="s">
        <v>16</v>
      </c>
      <c r="K8" s="15" t="s">
        <v>17</v>
      </c>
    </row>
    <row r="9" spans="1:11" ht="15.75">
      <c r="A9" s="22"/>
      <c r="B9" s="22"/>
      <c r="C9" s="155" t="s">
        <v>103</v>
      </c>
      <c r="D9" s="156"/>
      <c r="E9" s="157"/>
      <c r="F9" s="157"/>
      <c r="G9" s="156"/>
      <c r="H9" s="156"/>
      <c r="I9" s="156"/>
      <c r="J9" s="156"/>
      <c r="K9" s="158"/>
    </row>
    <row r="10" spans="1:11" ht="15.75">
      <c r="A10" s="22">
        <v>1</v>
      </c>
      <c r="B10" s="137">
        <v>9</v>
      </c>
      <c r="C10" s="137" t="s">
        <v>26</v>
      </c>
      <c r="D10" s="138" t="s">
        <v>27</v>
      </c>
      <c r="E10" s="25" t="s">
        <v>19</v>
      </c>
      <c r="F10" s="46" t="s">
        <v>118</v>
      </c>
      <c r="G10" s="24"/>
      <c r="H10" s="22"/>
      <c r="I10" s="22"/>
      <c r="J10" s="22"/>
      <c r="K10" s="141" t="s">
        <v>28</v>
      </c>
    </row>
    <row r="11" spans="1:11" ht="15.75">
      <c r="A11" s="22">
        <v>2</v>
      </c>
      <c r="B11" s="137"/>
      <c r="C11" s="137"/>
      <c r="D11" s="139"/>
      <c r="E11" s="15" t="s">
        <v>30</v>
      </c>
      <c r="F11" s="14">
        <v>37346</v>
      </c>
      <c r="G11" s="24"/>
      <c r="H11" s="22"/>
      <c r="I11" s="22"/>
      <c r="J11" s="22"/>
      <c r="K11" s="141"/>
    </row>
    <row r="12" spans="1:11" ht="15.75">
      <c r="A12" s="22">
        <v>3</v>
      </c>
      <c r="B12" s="137"/>
      <c r="C12" s="137"/>
      <c r="D12" s="139"/>
      <c r="E12" s="25" t="s">
        <v>20</v>
      </c>
      <c r="F12" s="14">
        <v>36963</v>
      </c>
      <c r="G12" s="24"/>
      <c r="H12" s="22"/>
      <c r="I12" s="22"/>
      <c r="J12" s="22"/>
      <c r="K12" s="141"/>
    </row>
    <row r="13" spans="1:11" ht="15.75">
      <c r="A13" s="22">
        <v>4</v>
      </c>
      <c r="B13" s="137"/>
      <c r="C13" s="137"/>
      <c r="D13" s="139"/>
      <c r="E13" s="21" t="s">
        <v>21</v>
      </c>
      <c r="F13" s="14">
        <v>36746</v>
      </c>
      <c r="G13" s="24"/>
      <c r="H13" s="22"/>
      <c r="I13" s="22"/>
      <c r="J13" s="22"/>
      <c r="K13" s="141"/>
    </row>
    <row r="14" spans="1:11" ht="15.75">
      <c r="A14" s="22">
        <v>5</v>
      </c>
      <c r="B14" s="137"/>
      <c r="C14" s="137"/>
      <c r="D14" s="139"/>
      <c r="E14" s="21" t="s">
        <v>22</v>
      </c>
      <c r="F14" s="14">
        <v>37044</v>
      </c>
      <c r="G14" s="24"/>
      <c r="H14" s="22"/>
      <c r="I14" s="22"/>
      <c r="J14" s="22"/>
      <c r="K14" s="22"/>
    </row>
    <row r="15" spans="1:11" ht="15.75">
      <c r="A15" s="22">
        <v>6</v>
      </c>
      <c r="B15" s="137"/>
      <c r="C15" s="137"/>
      <c r="D15" s="139"/>
      <c r="E15" s="21" t="s">
        <v>23</v>
      </c>
      <c r="F15" s="14">
        <v>37387</v>
      </c>
      <c r="G15" s="24"/>
      <c r="H15" s="22"/>
      <c r="I15" s="22"/>
      <c r="J15" s="22"/>
      <c r="K15" s="22"/>
    </row>
    <row r="16" spans="1:11" ht="15.75">
      <c r="A16" s="22">
        <v>7</v>
      </c>
      <c r="B16" s="137"/>
      <c r="C16" s="137"/>
      <c r="D16" s="139"/>
      <c r="E16" s="21" t="s">
        <v>24</v>
      </c>
      <c r="F16" s="14">
        <v>37057</v>
      </c>
      <c r="G16" s="24"/>
      <c r="H16" s="22"/>
      <c r="I16" s="22"/>
      <c r="J16" s="22"/>
      <c r="K16" s="22"/>
    </row>
    <row r="17" spans="1:11" ht="15.75">
      <c r="A17" s="22">
        <v>8</v>
      </c>
      <c r="B17" s="137"/>
      <c r="C17" s="137"/>
      <c r="D17" s="140"/>
      <c r="E17" s="21" t="s">
        <v>25</v>
      </c>
      <c r="F17" s="14">
        <v>37382</v>
      </c>
      <c r="G17" s="24"/>
      <c r="H17" s="22"/>
      <c r="I17" s="22"/>
      <c r="J17" s="22"/>
      <c r="K17" s="22"/>
    </row>
    <row r="18" spans="1:11" ht="15" customHeight="1">
      <c r="A18" s="22">
        <v>1</v>
      </c>
      <c r="B18" s="137">
        <v>4</v>
      </c>
      <c r="C18" s="137" t="s">
        <v>44</v>
      </c>
      <c r="D18" s="143" t="s">
        <v>43</v>
      </c>
      <c r="E18" s="48" t="s">
        <v>35</v>
      </c>
      <c r="F18" s="49">
        <v>36740</v>
      </c>
      <c r="G18" s="22"/>
      <c r="H18" s="22"/>
      <c r="I18" s="22"/>
      <c r="J18" s="22"/>
      <c r="K18" s="141" t="s">
        <v>45</v>
      </c>
    </row>
    <row r="19" spans="1:11" ht="15.75">
      <c r="A19" s="22">
        <v>2</v>
      </c>
      <c r="B19" s="137"/>
      <c r="C19" s="137"/>
      <c r="D19" s="144"/>
      <c r="E19" s="9" t="s">
        <v>36</v>
      </c>
      <c r="F19" s="29">
        <v>36947</v>
      </c>
      <c r="G19" s="22"/>
      <c r="H19" s="22"/>
      <c r="I19" s="22"/>
      <c r="J19" s="22"/>
      <c r="K19" s="141"/>
    </row>
    <row r="20" spans="1:11" ht="15.75">
      <c r="A20" s="22">
        <v>3</v>
      </c>
      <c r="B20" s="137"/>
      <c r="C20" s="137"/>
      <c r="D20" s="144"/>
      <c r="E20" s="9" t="s">
        <v>37</v>
      </c>
      <c r="F20" s="29">
        <v>36668</v>
      </c>
      <c r="G20" s="22"/>
      <c r="H20" s="22"/>
      <c r="I20" s="22"/>
      <c r="J20" s="22"/>
      <c r="K20" s="141"/>
    </row>
    <row r="21" spans="1:11" ht="15.75">
      <c r="A21" s="22">
        <v>4</v>
      </c>
      <c r="B21" s="137"/>
      <c r="C21" s="137"/>
      <c r="D21" s="144"/>
      <c r="E21" s="9" t="s">
        <v>38</v>
      </c>
      <c r="F21" s="29">
        <v>36876</v>
      </c>
      <c r="G21" s="22"/>
      <c r="H21" s="22"/>
      <c r="I21" s="22"/>
      <c r="J21" s="22"/>
      <c r="K21" s="141"/>
    </row>
    <row r="22" spans="1:11" ht="15.75">
      <c r="A22" s="22">
        <v>5</v>
      </c>
      <c r="B22" s="137"/>
      <c r="C22" s="137"/>
      <c r="D22" s="144"/>
      <c r="E22" s="9" t="s">
        <v>39</v>
      </c>
      <c r="F22" s="29">
        <v>37041</v>
      </c>
      <c r="G22" s="22"/>
      <c r="H22" s="22"/>
      <c r="I22" s="22"/>
      <c r="J22" s="22"/>
      <c r="K22" s="22"/>
    </row>
    <row r="23" spans="1:11" ht="15.75">
      <c r="A23" s="22">
        <v>6</v>
      </c>
      <c r="B23" s="137"/>
      <c r="C23" s="137"/>
      <c r="D23" s="144"/>
      <c r="E23" s="9" t="s">
        <v>40</v>
      </c>
      <c r="F23" s="29">
        <v>36873</v>
      </c>
      <c r="G23" s="22"/>
      <c r="H23" s="22"/>
      <c r="I23" s="22"/>
      <c r="J23" s="22"/>
      <c r="K23" s="22"/>
    </row>
    <row r="24" spans="1:11" ht="15.75">
      <c r="A24" s="22">
        <v>7</v>
      </c>
      <c r="B24" s="137"/>
      <c r="C24" s="137"/>
      <c r="D24" s="144"/>
      <c r="E24" s="9" t="s">
        <v>41</v>
      </c>
      <c r="F24" s="29">
        <v>37035</v>
      </c>
      <c r="G24" s="22"/>
      <c r="H24" s="22"/>
      <c r="I24" s="22"/>
      <c r="J24" s="22"/>
      <c r="K24" s="22"/>
    </row>
    <row r="25" spans="1:11" ht="15.75">
      <c r="A25" s="22">
        <v>8</v>
      </c>
      <c r="B25" s="137"/>
      <c r="C25" s="137"/>
      <c r="D25" s="145"/>
      <c r="E25" s="11" t="s">
        <v>42</v>
      </c>
      <c r="F25" s="30">
        <v>37196</v>
      </c>
      <c r="G25" s="22"/>
      <c r="H25" s="22"/>
      <c r="I25" s="22"/>
      <c r="J25" s="22"/>
      <c r="K25" s="22"/>
    </row>
    <row r="26" spans="1:12" ht="15.75">
      <c r="A26" s="22">
        <v>1</v>
      </c>
      <c r="B26" s="137">
        <v>1</v>
      </c>
      <c r="C26" s="143" t="s">
        <v>48</v>
      </c>
      <c r="D26" s="138" t="s">
        <v>47</v>
      </c>
      <c r="E26" s="7" t="s">
        <v>59</v>
      </c>
      <c r="F26" s="8">
        <v>36756</v>
      </c>
      <c r="G26" s="24"/>
      <c r="H26" s="22"/>
      <c r="I26" s="22"/>
      <c r="J26" s="22"/>
      <c r="K26" s="141" t="s">
        <v>46</v>
      </c>
      <c r="L26" s="6"/>
    </row>
    <row r="27" spans="1:12" ht="15.75">
      <c r="A27" s="22">
        <v>2</v>
      </c>
      <c r="B27" s="137"/>
      <c r="C27" s="144"/>
      <c r="D27" s="139"/>
      <c r="E27" s="7" t="s">
        <v>60</v>
      </c>
      <c r="F27" s="8">
        <v>36692</v>
      </c>
      <c r="G27" s="24"/>
      <c r="H27" s="22"/>
      <c r="I27" s="22"/>
      <c r="J27" s="22"/>
      <c r="K27" s="141"/>
      <c r="L27" s="6"/>
    </row>
    <row r="28" spans="1:11" ht="15.75">
      <c r="A28" s="22">
        <v>3</v>
      </c>
      <c r="B28" s="137"/>
      <c r="C28" s="144"/>
      <c r="D28" s="139"/>
      <c r="E28" s="7" t="s">
        <v>65</v>
      </c>
      <c r="F28" s="8">
        <v>37269</v>
      </c>
      <c r="G28" s="24"/>
      <c r="H28" s="22"/>
      <c r="I28" s="22"/>
      <c r="J28" s="22"/>
      <c r="K28" s="141"/>
    </row>
    <row r="29" spans="1:11" ht="15.75">
      <c r="A29" s="22">
        <v>4</v>
      </c>
      <c r="B29" s="137"/>
      <c r="C29" s="144"/>
      <c r="D29" s="139"/>
      <c r="E29" s="7" t="s">
        <v>58</v>
      </c>
      <c r="F29" s="8">
        <v>36855</v>
      </c>
      <c r="G29" s="24"/>
      <c r="H29" s="22"/>
      <c r="I29" s="22"/>
      <c r="J29" s="22"/>
      <c r="K29" s="141"/>
    </row>
    <row r="30" spans="1:11" ht="15.75">
      <c r="A30" s="22">
        <v>5</v>
      </c>
      <c r="B30" s="137"/>
      <c r="C30" s="144"/>
      <c r="D30" s="139"/>
      <c r="E30" s="7" t="s">
        <v>61</v>
      </c>
      <c r="F30" s="8">
        <v>37567</v>
      </c>
      <c r="G30" s="24"/>
      <c r="H30" s="22"/>
      <c r="I30" s="22"/>
      <c r="J30" s="22"/>
      <c r="K30" s="22"/>
    </row>
    <row r="31" spans="1:11" ht="15.75">
      <c r="A31" s="22">
        <v>6</v>
      </c>
      <c r="B31" s="137"/>
      <c r="C31" s="144"/>
      <c r="D31" s="139"/>
      <c r="E31" s="7" t="s">
        <v>62</v>
      </c>
      <c r="F31" s="8">
        <v>37387</v>
      </c>
      <c r="G31" s="24"/>
      <c r="H31" s="22"/>
      <c r="I31" s="22"/>
      <c r="J31" s="22"/>
      <c r="K31" s="22"/>
    </row>
    <row r="32" spans="1:11" ht="17.25" customHeight="1">
      <c r="A32" s="22">
        <v>7</v>
      </c>
      <c r="B32" s="137"/>
      <c r="C32" s="144"/>
      <c r="D32" s="139"/>
      <c r="E32" s="7" t="s">
        <v>63</v>
      </c>
      <c r="F32" s="8">
        <v>37535</v>
      </c>
      <c r="G32" s="24"/>
      <c r="H32" s="22"/>
      <c r="I32" s="22"/>
      <c r="J32" s="22"/>
      <c r="K32" s="22"/>
    </row>
    <row r="33" spans="1:11" ht="15" customHeight="1">
      <c r="A33" s="22">
        <v>8</v>
      </c>
      <c r="B33" s="137"/>
      <c r="C33" s="145"/>
      <c r="D33" s="140"/>
      <c r="E33" s="7" t="s">
        <v>64</v>
      </c>
      <c r="F33" s="8">
        <v>37671</v>
      </c>
      <c r="G33" s="24"/>
      <c r="H33" s="22"/>
      <c r="I33" s="22"/>
      <c r="J33" s="22"/>
      <c r="K33" s="22"/>
    </row>
    <row r="34" spans="1:11" ht="15.75">
      <c r="A34" s="22">
        <v>1</v>
      </c>
      <c r="B34" s="137">
        <v>5</v>
      </c>
      <c r="C34" s="137" t="s">
        <v>57</v>
      </c>
      <c r="D34" s="138" t="s">
        <v>56</v>
      </c>
      <c r="E34" s="12" t="s">
        <v>49</v>
      </c>
      <c r="F34" s="13">
        <v>37297</v>
      </c>
      <c r="G34" s="24"/>
      <c r="H34" s="22"/>
      <c r="I34" s="22"/>
      <c r="J34" s="22"/>
      <c r="K34" s="141"/>
    </row>
    <row r="35" spans="1:12" ht="15" customHeight="1">
      <c r="A35" s="22">
        <v>2</v>
      </c>
      <c r="B35" s="137"/>
      <c r="C35" s="137"/>
      <c r="D35" s="139"/>
      <c r="E35" s="7" t="s">
        <v>50</v>
      </c>
      <c r="F35" s="8">
        <v>37574</v>
      </c>
      <c r="G35" s="24"/>
      <c r="H35" s="22"/>
      <c r="I35" s="22"/>
      <c r="J35" s="22"/>
      <c r="K35" s="141"/>
      <c r="L35" s="10"/>
    </row>
    <row r="36" spans="1:11" ht="15.75">
      <c r="A36" s="22">
        <v>3</v>
      </c>
      <c r="B36" s="137"/>
      <c r="C36" s="137"/>
      <c r="D36" s="139"/>
      <c r="E36" s="7" t="s">
        <v>170</v>
      </c>
      <c r="F36" s="8">
        <v>37360</v>
      </c>
      <c r="G36" s="24"/>
      <c r="H36" s="22"/>
      <c r="I36" s="22"/>
      <c r="J36" s="22"/>
      <c r="K36" s="141"/>
    </row>
    <row r="37" spans="1:11" ht="15.75">
      <c r="A37" s="22">
        <v>4</v>
      </c>
      <c r="B37" s="137"/>
      <c r="C37" s="137"/>
      <c r="D37" s="139"/>
      <c r="E37" s="7" t="s">
        <v>51</v>
      </c>
      <c r="F37" s="8">
        <v>37522</v>
      </c>
      <c r="G37" s="24"/>
      <c r="H37" s="22"/>
      <c r="I37" s="22"/>
      <c r="J37" s="22"/>
      <c r="K37" s="141"/>
    </row>
    <row r="38" spans="1:11" ht="15.75">
      <c r="A38" s="22">
        <v>5</v>
      </c>
      <c r="B38" s="137"/>
      <c r="C38" s="137"/>
      <c r="D38" s="139"/>
      <c r="E38" s="7" t="s">
        <v>52</v>
      </c>
      <c r="F38" s="8">
        <v>37407</v>
      </c>
      <c r="G38" s="24"/>
      <c r="H38" s="22"/>
      <c r="I38" s="22"/>
      <c r="J38" s="22"/>
      <c r="K38" s="22"/>
    </row>
    <row r="39" spans="1:11" ht="15.75">
      <c r="A39" s="22">
        <v>6</v>
      </c>
      <c r="B39" s="137"/>
      <c r="C39" s="137"/>
      <c r="D39" s="139"/>
      <c r="E39" s="7" t="s">
        <v>53</v>
      </c>
      <c r="F39" s="8">
        <v>36813</v>
      </c>
      <c r="G39" s="24"/>
      <c r="H39" s="22"/>
      <c r="I39" s="22"/>
      <c r="J39" s="22"/>
      <c r="K39" s="22"/>
    </row>
    <row r="40" spans="1:11" ht="15.75">
      <c r="A40" s="22">
        <v>7</v>
      </c>
      <c r="B40" s="137"/>
      <c r="C40" s="137"/>
      <c r="D40" s="139"/>
      <c r="E40" s="7" t="s">
        <v>54</v>
      </c>
      <c r="F40" s="8">
        <v>36740</v>
      </c>
      <c r="G40" s="24"/>
      <c r="H40" s="22"/>
      <c r="I40" s="22"/>
      <c r="J40" s="22"/>
      <c r="K40" s="22"/>
    </row>
    <row r="41" spans="1:11" ht="15.75">
      <c r="A41" s="22">
        <v>8</v>
      </c>
      <c r="B41" s="137"/>
      <c r="C41" s="137"/>
      <c r="D41" s="140"/>
      <c r="E41" s="54" t="s">
        <v>55</v>
      </c>
      <c r="F41" s="58">
        <v>37670</v>
      </c>
      <c r="G41" s="24"/>
      <c r="H41" s="22"/>
      <c r="I41" s="22"/>
      <c r="J41" s="22"/>
      <c r="K41" s="22"/>
    </row>
    <row r="42" spans="1:11" ht="15.75" customHeight="1">
      <c r="A42" s="22">
        <v>1</v>
      </c>
      <c r="B42" s="137">
        <v>8</v>
      </c>
      <c r="C42" s="137" t="s">
        <v>66</v>
      </c>
      <c r="D42" s="138" t="s">
        <v>105</v>
      </c>
      <c r="E42" s="56" t="s">
        <v>137</v>
      </c>
      <c r="F42" s="8">
        <v>37351</v>
      </c>
      <c r="G42" s="24"/>
      <c r="H42" s="22"/>
      <c r="I42" s="22"/>
      <c r="J42" s="22"/>
      <c r="K42" s="141" t="s">
        <v>83</v>
      </c>
    </row>
    <row r="43" spans="1:11" ht="15.75">
      <c r="A43" s="22">
        <v>2</v>
      </c>
      <c r="B43" s="137"/>
      <c r="C43" s="137"/>
      <c r="D43" s="139"/>
      <c r="E43" s="56" t="s">
        <v>138</v>
      </c>
      <c r="F43" s="8">
        <v>37029</v>
      </c>
      <c r="G43" s="24"/>
      <c r="H43" s="22"/>
      <c r="I43" s="22"/>
      <c r="J43" s="22"/>
      <c r="K43" s="141"/>
    </row>
    <row r="44" spans="1:11" ht="15.75">
      <c r="A44" s="22">
        <v>3</v>
      </c>
      <c r="B44" s="137"/>
      <c r="C44" s="137"/>
      <c r="D44" s="139"/>
      <c r="E44" s="56" t="s">
        <v>139</v>
      </c>
      <c r="F44" s="8">
        <v>36774</v>
      </c>
      <c r="G44" s="24"/>
      <c r="H44" s="22"/>
      <c r="I44" s="22"/>
      <c r="J44" s="22"/>
      <c r="K44" s="141"/>
    </row>
    <row r="45" spans="1:11" ht="15.75">
      <c r="A45" s="22">
        <v>4</v>
      </c>
      <c r="B45" s="137"/>
      <c r="C45" s="137"/>
      <c r="D45" s="139"/>
      <c r="E45" s="57" t="s">
        <v>140</v>
      </c>
      <c r="F45" s="8">
        <v>37605</v>
      </c>
      <c r="G45" s="24"/>
      <c r="H45" s="22"/>
      <c r="I45" s="22"/>
      <c r="J45" s="22"/>
      <c r="K45" s="141"/>
    </row>
    <row r="46" spans="1:11" ht="15.75">
      <c r="A46" s="22">
        <v>5</v>
      </c>
      <c r="B46" s="137"/>
      <c r="C46" s="137"/>
      <c r="D46" s="139"/>
      <c r="E46" s="56" t="s">
        <v>141</v>
      </c>
      <c r="F46" s="8">
        <v>37453</v>
      </c>
      <c r="G46" s="24"/>
      <c r="H46" s="22"/>
      <c r="I46" s="22"/>
      <c r="J46" s="22"/>
      <c r="K46" s="22"/>
    </row>
    <row r="47" spans="1:11" ht="15.75">
      <c r="A47" s="22">
        <v>6</v>
      </c>
      <c r="B47" s="137"/>
      <c r="C47" s="137"/>
      <c r="D47" s="139"/>
      <c r="E47" s="56" t="s">
        <v>142</v>
      </c>
      <c r="F47" s="8">
        <v>37709</v>
      </c>
      <c r="G47" s="24"/>
      <c r="H47" s="22"/>
      <c r="I47" s="22"/>
      <c r="J47" s="22"/>
      <c r="K47" s="22"/>
    </row>
    <row r="48" spans="1:11" ht="15.75">
      <c r="A48" s="22">
        <v>7</v>
      </c>
      <c r="B48" s="137"/>
      <c r="C48" s="137"/>
      <c r="D48" s="139"/>
      <c r="E48" s="57" t="s">
        <v>143</v>
      </c>
      <c r="F48" s="8">
        <v>36901</v>
      </c>
      <c r="G48" s="24"/>
      <c r="H48" s="22"/>
      <c r="I48" s="22"/>
      <c r="J48" s="22"/>
      <c r="K48" s="22"/>
    </row>
    <row r="49" spans="1:11" ht="15.75">
      <c r="A49" s="22">
        <v>8</v>
      </c>
      <c r="B49" s="137"/>
      <c r="C49" s="137"/>
      <c r="D49" s="140"/>
      <c r="E49" s="57" t="s">
        <v>144</v>
      </c>
      <c r="F49" s="8">
        <v>36944</v>
      </c>
      <c r="G49" s="24"/>
      <c r="H49" s="22"/>
      <c r="I49" s="22"/>
      <c r="J49" s="22"/>
      <c r="K49" s="22"/>
    </row>
    <row r="50" spans="1:11" ht="15.75">
      <c r="A50" s="22">
        <v>1</v>
      </c>
      <c r="B50" s="137">
        <v>7</v>
      </c>
      <c r="C50" s="137" t="s">
        <v>67</v>
      </c>
      <c r="D50" s="138" t="s">
        <v>81</v>
      </c>
      <c r="E50" s="55" t="s">
        <v>123</v>
      </c>
      <c r="F50" s="59">
        <v>37238</v>
      </c>
      <c r="G50" s="22"/>
      <c r="H50" s="22"/>
      <c r="I50" s="22"/>
      <c r="J50" s="22"/>
      <c r="K50" s="141" t="s">
        <v>82</v>
      </c>
    </row>
    <row r="51" spans="1:11" ht="15.75">
      <c r="A51" s="22">
        <v>2</v>
      </c>
      <c r="B51" s="137"/>
      <c r="C51" s="137"/>
      <c r="D51" s="139"/>
      <c r="E51" s="52" t="s">
        <v>124</v>
      </c>
      <c r="F51" s="51">
        <v>37203</v>
      </c>
      <c r="G51" s="22"/>
      <c r="H51" s="22"/>
      <c r="I51" s="22"/>
      <c r="J51" s="22"/>
      <c r="K51" s="141"/>
    </row>
    <row r="52" spans="1:11" ht="15.75">
      <c r="A52" s="22">
        <v>3</v>
      </c>
      <c r="B52" s="137"/>
      <c r="C52" s="137"/>
      <c r="D52" s="139"/>
      <c r="E52" s="52" t="s">
        <v>125</v>
      </c>
      <c r="F52" s="51">
        <v>36849</v>
      </c>
      <c r="G52" s="22"/>
      <c r="H52" s="22"/>
      <c r="I52" s="22"/>
      <c r="J52" s="22"/>
      <c r="K52" s="141"/>
    </row>
    <row r="53" spans="1:11" ht="15.75">
      <c r="A53" s="22">
        <v>4</v>
      </c>
      <c r="B53" s="137"/>
      <c r="C53" s="137"/>
      <c r="D53" s="139"/>
      <c r="E53" s="53" t="s">
        <v>126</v>
      </c>
      <c r="F53" s="8">
        <v>36758</v>
      </c>
      <c r="G53" s="22"/>
      <c r="H53" s="22"/>
      <c r="I53" s="22"/>
      <c r="J53" s="22"/>
      <c r="K53" s="141"/>
    </row>
    <row r="54" spans="1:11" ht="15.75">
      <c r="A54" s="22">
        <v>5</v>
      </c>
      <c r="B54" s="137"/>
      <c r="C54" s="137"/>
      <c r="D54" s="139"/>
      <c r="E54" s="52" t="s">
        <v>127</v>
      </c>
      <c r="F54" s="51">
        <v>37018</v>
      </c>
      <c r="G54" s="22"/>
      <c r="H54" s="22"/>
      <c r="I54" s="22"/>
      <c r="J54" s="22"/>
      <c r="K54" s="22"/>
    </row>
    <row r="55" spans="1:11" ht="15.75">
      <c r="A55" s="22">
        <v>6</v>
      </c>
      <c r="B55" s="137"/>
      <c r="C55" s="137"/>
      <c r="D55" s="139"/>
      <c r="E55" s="52" t="s">
        <v>128</v>
      </c>
      <c r="F55" s="51">
        <v>37313</v>
      </c>
      <c r="G55" s="22"/>
      <c r="H55" s="22"/>
      <c r="I55" s="22"/>
      <c r="J55" s="22"/>
      <c r="K55" s="22"/>
    </row>
    <row r="56" spans="1:11" ht="15.75">
      <c r="A56" s="22">
        <v>7</v>
      </c>
      <c r="B56" s="137"/>
      <c r="C56" s="137"/>
      <c r="D56" s="139"/>
      <c r="E56" s="52" t="s">
        <v>129</v>
      </c>
      <c r="F56" s="51">
        <v>36945</v>
      </c>
      <c r="G56" s="22"/>
      <c r="H56" s="22"/>
      <c r="I56" s="22"/>
      <c r="J56" s="22"/>
      <c r="K56" s="22"/>
    </row>
    <row r="57" spans="1:11" ht="15.75">
      <c r="A57" s="22">
        <v>8</v>
      </c>
      <c r="B57" s="137"/>
      <c r="C57" s="137"/>
      <c r="D57" s="140"/>
      <c r="E57" s="52" t="s">
        <v>130</v>
      </c>
      <c r="F57" s="51">
        <v>37404</v>
      </c>
      <c r="G57" s="22"/>
      <c r="H57" s="22"/>
      <c r="I57" s="22"/>
      <c r="J57" s="22"/>
      <c r="K57" s="22"/>
    </row>
    <row r="58" spans="1:11" ht="15.75">
      <c r="A58" s="22">
        <v>1</v>
      </c>
      <c r="B58" s="137">
        <v>2</v>
      </c>
      <c r="C58" s="137" t="s">
        <v>68</v>
      </c>
      <c r="D58" s="143" t="s">
        <v>71</v>
      </c>
      <c r="E58" s="50" t="s">
        <v>169</v>
      </c>
      <c r="F58" s="18">
        <v>37184</v>
      </c>
      <c r="G58" s="22"/>
      <c r="H58" s="22"/>
      <c r="I58" s="22"/>
      <c r="J58" s="22"/>
      <c r="K58" s="141" t="s">
        <v>79</v>
      </c>
    </row>
    <row r="59" spans="1:11" ht="15.75">
      <c r="A59" s="22">
        <v>2</v>
      </c>
      <c r="B59" s="137"/>
      <c r="C59" s="137"/>
      <c r="D59" s="144"/>
      <c r="E59" s="25" t="s">
        <v>72</v>
      </c>
      <c r="F59" s="14">
        <v>36855</v>
      </c>
      <c r="G59" s="22"/>
      <c r="H59" s="22"/>
      <c r="I59" s="22"/>
      <c r="J59" s="22"/>
      <c r="K59" s="141"/>
    </row>
    <row r="60" spans="1:11" ht="15.75">
      <c r="A60" s="22">
        <v>3</v>
      </c>
      <c r="B60" s="137"/>
      <c r="C60" s="137"/>
      <c r="D60" s="144"/>
      <c r="E60" s="25" t="s">
        <v>73</v>
      </c>
      <c r="F60" s="14">
        <v>36910</v>
      </c>
      <c r="G60" s="22"/>
      <c r="H60" s="22"/>
      <c r="I60" s="22"/>
      <c r="J60" s="22"/>
      <c r="K60" s="141"/>
    </row>
    <row r="61" spans="1:11" ht="15.75">
      <c r="A61" s="22">
        <v>4</v>
      </c>
      <c r="B61" s="137"/>
      <c r="C61" s="137"/>
      <c r="D61" s="144"/>
      <c r="E61" s="15" t="s">
        <v>74</v>
      </c>
      <c r="F61" s="14">
        <v>37168</v>
      </c>
      <c r="G61" s="22"/>
      <c r="H61" s="22"/>
      <c r="I61" s="22"/>
      <c r="J61" s="22"/>
      <c r="K61" s="141"/>
    </row>
    <row r="62" spans="1:11" ht="15.75">
      <c r="A62" s="22">
        <v>5</v>
      </c>
      <c r="B62" s="137"/>
      <c r="C62" s="137"/>
      <c r="D62" s="144"/>
      <c r="E62" s="15" t="s">
        <v>75</v>
      </c>
      <c r="F62" s="14">
        <v>37392</v>
      </c>
      <c r="G62" s="22"/>
      <c r="H62" s="22"/>
      <c r="I62" s="22"/>
      <c r="J62" s="22"/>
      <c r="K62" s="22"/>
    </row>
    <row r="63" spans="1:11" ht="15.75">
      <c r="A63" s="22">
        <v>6</v>
      </c>
      <c r="B63" s="137"/>
      <c r="C63" s="137"/>
      <c r="D63" s="144"/>
      <c r="E63" s="15" t="s">
        <v>76</v>
      </c>
      <c r="F63" s="14">
        <v>37061</v>
      </c>
      <c r="G63" s="22"/>
      <c r="H63" s="22"/>
      <c r="I63" s="22"/>
      <c r="J63" s="22"/>
      <c r="K63" s="22"/>
    </row>
    <row r="64" spans="1:11" ht="15.75">
      <c r="A64" s="22">
        <v>7</v>
      </c>
      <c r="B64" s="137"/>
      <c r="C64" s="137"/>
      <c r="D64" s="144"/>
      <c r="E64" s="15" t="s">
        <v>77</v>
      </c>
      <c r="F64" s="14">
        <v>36868</v>
      </c>
      <c r="G64" s="22"/>
      <c r="H64" s="22"/>
      <c r="I64" s="22"/>
      <c r="J64" s="22"/>
      <c r="K64" s="22"/>
    </row>
    <row r="65" spans="1:11" ht="15.75">
      <c r="A65" s="22">
        <v>8</v>
      </c>
      <c r="B65" s="137"/>
      <c r="C65" s="137"/>
      <c r="D65" s="145"/>
      <c r="E65" s="62" t="s">
        <v>78</v>
      </c>
      <c r="F65" s="19">
        <v>37068</v>
      </c>
      <c r="G65" s="22"/>
      <c r="H65" s="22"/>
      <c r="I65" s="22"/>
      <c r="J65" s="22"/>
      <c r="K65" s="22"/>
    </row>
    <row r="66" spans="1:11" ht="15.75">
      <c r="A66" s="22">
        <v>1</v>
      </c>
      <c r="B66" s="137">
        <v>6</v>
      </c>
      <c r="C66" s="137" t="s">
        <v>86</v>
      </c>
      <c r="D66" s="149" t="s">
        <v>87</v>
      </c>
      <c r="E66" s="53" t="s">
        <v>147</v>
      </c>
      <c r="F66" s="8">
        <v>37154</v>
      </c>
      <c r="G66" s="24"/>
      <c r="H66" s="22"/>
      <c r="I66" s="22"/>
      <c r="J66" s="22"/>
      <c r="K66" s="150" t="s">
        <v>88</v>
      </c>
    </row>
    <row r="67" spans="1:11" ht="15.75">
      <c r="A67" s="22">
        <v>2</v>
      </c>
      <c r="B67" s="137"/>
      <c r="C67" s="137"/>
      <c r="D67" s="149"/>
      <c r="E67" s="53" t="s">
        <v>148</v>
      </c>
      <c r="F67" s="47" t="s">
        <v>146</v>
      </c>
      <c r="G67" s="24"/>
      <c r="H67" s="22"/>
      <c r="I67" s="22"/>
      <c r="J67" s="22"/>
      <c r="K67" s="151"/>
    </row>
    <row r="68" spans="1:11" ht="15.75" customHeight="1">
      <c r="A68" s="22">
        <v>3</v>
      </c>
      <c r="B68" s="137"/>
      <c r="C68" s="137"/>
      <c r="D68" s="149"/>
      <c r="E68" s="53" t="s">
        <v>149</v>
      </c>
      <c r="F68" s="8">
        <v>37208</v>
      </c>
      <c r="G68" s="24"/>
      <c r="H68" s="22"/>
      <c r="I68" s="22"/>
      <c r="J68" s="22"/>
      <c r="K68" s="151"/>
    </row>
    <row r="69" spans="1:11" ht="15.75">
      <c r="A69" s="22">
        <v>4</v>
      </c>
      <c r="B69" s="137"/>
      <c r="C69" s="137"/>
      <c r="D69" s="149"/>
      <c r="E69" s="53" t="s">
        <v>150</v>
      </c>
      <c r="F69" s="8">
        <v>36739</v>
      </c>
      <c r="G69" s="24"/>
      <c r="H69" s="22"/>
      <c r="I69" s="22"/>
      <c r="J69" s="22"/>
      <c r="K69" s="152"/>
    </row>
    <row r="70" spans="1:11" ht="15.75" customHeight="1">
      <c r="A70" s="22">
        <v>5</v>
      </c>
      <c r="B70" s="137"/>
      <c r="C70" s="137"/>
      <c r="D70" s="149"/>
      <c r="E70" s="53" t="s">
        <v>151</v>
      </c>
      <c r="F70" s="8">
        <v>37216</v>
      </c>
      <c r="G70" s="24"/>
      <c r="H70" s="22"/>
      <c r="I70" s="22"/>
      <c r="J70" s="22"/>
      <c r="K70" s="22"/>
    </row>
    <row r="71" spans="1:11" ht="15.75">
      <c r="A71" s="22">
        <v>6</v>
      </c>
      <c r="B71" s="137"/>
      <c r="C71" s="137"/>
      <c r="D71" s="149"/>
      <c r="E71" s="53" t="s">
        <v>152</v>
      </c>
      <c r="F71" s="8">
        <v>37107</v>
      </c>
      <c r="G71" s="24"/>
      <c r="H71" s="22"/>
      <c r="I71" s="22"/>
      <c r="J71" s="22"/>
      <c r="K71" s="22"/>
    </row>
    <row r="72" spans="1:11" ht="15.75" customHeight="1">
      <c r="A72" s="22">
        <v>7</v>
      </c>
      <c r="B72" s="137"/>
      <c r="C72" s="137"/>
      <c r="D72" s="149"/>
      <c r="E72" s="53" t="s">
        <v>153</v>
      </c>
      <c r="F72" s="8">
        <v>36892</v>
      </c>
      <c r="G72" s="24"/>
      <c r="H72" s="22"/>
      <c r="I72" s="22"/>
      <c r="J72" s="22"/>
      <c r="K72" s="22"/>
    </row>
    <row r="73" spans="1:11" ht="15.75">
      <c r="A73" s="22">
        <v>8</v>
      </c>
      <c r="B73" s="137"/>
      <c r="C73" s="137"/>
      <c r="D73" s="149"/>
      <c r="E73" s="53" t="s">
        <v>154</v>
      </c>
      <c r="F73" s="8">
        <v>37044</v>
      </c>
      <c r="G73" s="61"/>
      <c r="H73" s="26"/>
      <c r="I73" s="26"/>
      <c r="J73" s="26"/>
      <c r="K73" s="20"/>
    </row>
    <row r="74" spans="1:11" ht="15.75" customHeight="1">
      <c r="A74" s="22">
        <v>1</v>
      </c>
      <c r="B74" s="137">
        <v>3</v>
      </c>
      <c r="C74" s="137" t="s">
        <v>92</v>
      </c>
      <c r="D74" s="149" t="s">
        <v>93</v>
      </c>
      <c r="E74" s="63" t="s">
        <v>110</v>
      </c>
      <c r="F74" s="64">
        <v>37478</v>
      </c>
      <c r="G74" s="22"/>
      <c r="H74" s="22"/>
      <c r="I74" s="22"/>
      <c r="J74" s="22"/>
      <c r="K74" s="150" t="s">
        <v>94</v>
      </c>
    </row>
    <row r="75" spans="1:11" ht="15.75">
      <c r="A75" s="22">
        <v>2</v>
      </c>
      <c r="B75" s="137"/>
      <c r="C75" s="137"/>
      <c r="D75" s="149"/>
      <c r="E75" s="44" t="s">
        <v>111</v>
      </c>
      <c r="F75" s="45">
        <v>37343</v>
      </c>
      <c r="G75" s="22"/>
      <c r="H75" s="22"/>
      <c r="I75" s="22"/>
      <c r="J75" s="22"/>
      <c r="K75" s="151"/>
    </row>
    <row r="76" spans="1:11" ht="15.75" customHeight="1">
      <c r="A76" s="22">
        <v>3</v>
      </c>
      <c r="B76" s="137"/>
      <c r="C76" s="137"/>
      <c r="D76" s="149"/>
      <c r="E76" s="44" t="s">
        <v>112</v>
      </c>
      <c r="F76" s="45">
        <v>37390</v>
      </c>
      <c r="G76" s="22"/>
      <c r="H76" s="22"/>
      <c r="I76" s="22"/>
      <c r="J76" s="22"/>
      <c r="K76" s="151"/>
    </row>
    <row r="77" spans="1:11" ht="15.75">
      <c r="A77" s="22">
        <v>4</v>
      </c>
      <c r="B77" s="137"/>
      <c r="C77" s="137"/>
      <c r="D77" s="149"/>
      <c r="E77" s="44" t="s">
        <v>113</v>
      </c>
      <c r="F77" s="45">
        <v>37281</v>
      </c>
      <c r="G77" s="22"/>
      <c r="H77" s="22"/>
      <c r="I77" s="22"/>
      <c r="J77" s="22"/>
      <c r="K77" s="152"/>
    </row>
    <row r="78" spans="1:11" ht="15.75" customHeight="1">
      <c r="A78" s="22">
        <v>5</v>
      </c>
      <c r="B78" s="137"/>
      <c r="C78" s="137"/>
      <c r="D78" s="149"/>
      <c r="E78" s="44" t="s">
        <v>114</v>
      </c>
      <c r="F78" s="45">
        <v>37371</v>
      </c>
      <c r="G78" s="22"/>
      <c r="H78" s="22"/>
      <c r="I78" s="22"/>
      <c r="J78" s="22"/>
      <c r="K78" s="22"/>
    </row>
    <row r="79" spans="1:11" ht="15.75">
      <c r="A79" s="22">
        <v>6</v>
      </c>
      <c r="B79" s="137"/>
      <c r="C79" s="137"/>
      <c r="D79" s="149"/>
      <c r="E79" s="44" t="s">
        <v>115</v>
      </c>
      <c r="F79" s="45">
        <v>37446</v>
      </c>
      <c r="G79" s="22"/>
      <c r="H79" s="22"/>
      <c r="I79" s="22"/>
      <c r="J79" s="22"/>
      <c r="K79" s="22"/>
    </row>
    <row r="80" spans="1:11" ht="15.75">
      <c r="A80" s="22">
        <v>7</v>
      </c>
      <c r="B80" s="137"/>
      <c r="C80" s="137"/>
      <c r="D80" s="149"/>
      <c r="E80" s="44" t="s">
        <v>116</v>
      </c>
      <c r="F80" s="45">
        <v>37900</v>
      </c>
      <c r="G80" s="22"/>
      <c r="H80" s="22"/>
      <c r="I80" s="22"/>
      <c r="J80" s="22"/>
      <c r="K80" s="22"/>
    </row>
    <row r="81" spans="1:11" ht="15.75">
      <c r="A81" s="22">
        <v>8</v>
      </c>
      <c r="B81" s="137"/>
      <c r="C81" s="137"/>
      <c r="D81" s="149"/>
      <c r="E81" s="44" t="s">
        <v>117</v>
      </c>
      <c r="F81" s="45">
        <v>37355</v>
      </c>
      <c r="G81" s="26"/>
      <c r="H81" s="26"/>
      <c r="I81" s="26"/>
      <c r="J81" s="26"/>
      <c r="K81" s="20"/>
    </row>
    <row r="82" spans="1:11" ht="15.75">
      <c r="A82" s="22"/>
      <c r="B82" s="153" t="s">
        <v>104</v>
      </c>
      <c r="C82" s="153"/>
      <c r="D82" s="153"/>
      <c r="E82" s="154"/>
      <c r="F82" s="154"/>
      <c r="G82" s="153"/>
      <c r="H82" s="153"/>
      <c r="I82" s="153"/>
      <c r="J82" s="153"/>
      <c r="K82" s="153"/>
    </row>
    <row r="83" spans="1:11" ht="15.75">
      <c r="A83" s="22">
        <v>1</v>
      </c>
      <c r="B83" s="146">
        <v>3</v>
      </c>
      <c r="C83" s="146" t="s">
        <v>26</v>
      </c>
      <c r="D83" s="139" t="s">
        <v>27</v>
      </c>
      <c r="E83" s="21" t="s">
        <v>119</v>
      </c>
      <c r="F83" s="14">
        <v>37958</v>
      </c>
      <c r="G83" s="27"/>
      <c r="H83" s="28"/>
      <c r="I83" s="28"/>
      <c r="J83" s="28"/>
      <c r="K83" s="141" t="s">
        <v>28</v>
      </c>
    </row>
    <row r="84" spans="1:11" ht="15.75">
      <c r="A84" s="22">
        <v>2</v>
      </c>
      <c r="B84" s="137"/>
      <c r="C84" s="137"/>
      <c r="D84" s="139"/>
      <c r="E84" s="21" t="s">
        <v>120</v>
      </c>
      <c r="F84" s="14">
        <v>37720</v>
      </c>
      <c r="G84" s="24"/>
      <c r="H84" s="22"/>
      <c r="I84" s="22"/>
      <c r="J84" s="22"/>
      <c r="K84" s="141"/>
    </row>
    <row r="85" spans="1:11" ht="15.75">
      <c r="A85" s="22">
        <v>3</v>
      </c>
      <c r="B85" s="137"/>
      <c r="C85" s="137"/>
      <c r="D85" s="139"/>
      <c r="E85" s="21" t="s">
        <v>121</v>
      </c>
      <c r="F85" s="14">
        <v>37733</v>
      </c>
      <c r="G85" s="24"/>
      <c r="H85" s="22"/>
      <c r="I85" s="22"/>
      <c r="J85" s="22"/>
      <c r="K85" s="141"/>
    </row>
    <row r="86" spans="1:11" ht="15.75">
      <c r="A86" s="22">
        <v>4</v>
      </c>
      <c r="B86" s="137"/>
      <c r="C86" s="137"/>
      <c r="D86" s="139"/>
      <c r="E86" s="21" t="s">
        <v>31</v>
      </c>
      <c r="F86" s="14">
        <v>37420</v>
      </c>
      <c r="G86" s="24"/>
      <c r="H86" s="22"/>
      <c r="I86" s="22"/>
      <c r="J86" s="22"/>
      <c r="K86" s="141"/>
    </row>
    <row r="87" spans="1:11" ht="15.75">
      <c r="A87" s="22">
        <v>5</v>
      </c>
      <c r="B87" s="137"/>
      <c r="C87" s="137"/>
      <c r="D87" s="139"/>
      <c r="E87" s="21" t="s">
        <v>32</v>
      </c>
      <c r="F87" s="14">
        <v>37399</v>
      </c>
      <c r="G87" s="24"/>
      <c r="H87" s="22"/>
      <c r="I87" s="22"/>
      <c r="J87" s="22"/>
      <c r="K87" s="22"/>
    </row>
    <row r="88" spans="1:11" ht="15.75">
      <c r="A88" s="22">
        <v>6</v>
      </c>
      <c r="B88" s="137"/>
      <c r="C88" s="137"/>
      <c r="D88" s="139"/>
      <c r="E88" s="21" t="s">
        <v>122</v>
      </c>
      <c r="F88" s="14">
        <v>37420</v>
      </c>
      <c r="G88" s="24"/>
      <c r="H88" s="22"/>
      <c r="I88" s="22"/>
      <c r="J88" s="22"/>
      <c r="K88" s="22"/>
    </row>
    <row r="89" spans="1:11" ht="15.75">
      <c r="A89" s="22">
        <v>7</v>
      </c>
      <c r="B89" s="137"/>
      <c r="C89" s="137"/>
      <c r="D89" s="139"/>
      <c r="E89" s="21" t="s">
        <v>33</v>
      </c>
      <c r="F89" s="14">
        <v>37470</v>
      </c>
      <c r="G89" s="24"/>
      <c r="H89" s="22"/>
      <c r="I89" s="22"/>
      <c r="J89" s="22"/>
      <c r="K89" s="22"/>
    </row>
    <row r="90" spans="1:11" ht="15.75">
      <c r="A90" s="22">
        <v>8</v>
      </c>
      <c r="B90" s="137"/>
      <c r="C90" s="137"/>
      <c r="D90" s="140"/>
      <c r="E90" s="20" t="s">
        <v>34</v>
      </c>
      <c r="F90" s="19">
        <v>37663</v>
      </c>
      <c r="G90" s="24"/>
      <c r="H90" s="22"/>
      <c r="I90" s="22"/>
      <c r="J90" s="22"/>
      <c r="K90" s="22"/>
    </row>
    <row r="91" spans="1:11" ht="15.75">
      <c r="A91" s="22">
        <v>1</v>
      </c>
      <c r="B91" s="137">
        <v>1</v>
      </c>
      <c r="C91" s="137" t="s">
        <v>69</v>
      </c>
      <c r="D91" s="138" t="s">
        <v>81</v>
      </c>
      <c r="E91" s="52" t="s">
        <v>171</v>
      </c>
      <c r="F91" s="51">
        <v>38193</v>
      </c>
      <c r="G91" s="22"/>
      <c r="H91" s="22"/>
      <c r="I91" s="22"/>
      <c r="J91" s="22"/>
      <c r="K91" s="141" t="s">
        <v>80</v>
      </c>
    </row>
    <row r="92" spans="1:11" ht="15.75">
      <c r="A92" s="22">
        <v>2</v>
      </c>
      <c r="B92" s="137"/>
      <c r="C92" s="137"/>
      <c r="D92" s="139"/>
      <c r="E92" s="52" t="s">
        <v>131</v>
      </c>
      <c r="F92" s="51">
        <v>37797</v>
      </c>
      <c r="G92" s="22"/>
      <c r="H92" s="22"/>
      <c r="I92" s="22"/>
      <c r="J92" s="22"/>
      <c r="K92" s="141"/>
    </row>
    <row r="93" spans="1:11" ht="15.75">
      <c r="A93" s="22">
        <v>3</v>
      </c>
      <c r="B93" s="137"/>
      <c r="C93" s="137"/>
      <c r="D93" s="139"/>
      <c r="E93" s="52" t="s">
        <v>132</v>
      </c>
      <c r="F93" s="51">
        <v>38026</v>
      </c>
      <c r="G93" s="22"/>
      <c r="H93" s="22"/>
      <c r="I93" s="22"/>
      <c r="J93" s="22"/>
      <c r="K93" s="141"/>
    </row>
    <row r="94" spans="1:11" ht="15.75">
      <c r="A94" s="22">
        <v>4</v>
      </c>
      <c r="B94" s="137"/>
      <c r="C94" s="137"/>
      <c r="D94" s="139"/>
      <c r="E94" s="53" t="s">
        <v>133</v>
      </c>
      <c r="F94" s="8">
        <v>37509</v>
      </c>
      <c r="G94" s="22"/>
      <c r="H94" s="22"/>
      <c r="I94" s="22"/>
      <c r="J94" s="22"/>
      <c r="K94" s="141"/>
    </row>
    <row r="95" spans="1:11" ht="15.75">
      <c r="A95" s="22">
        <v>5</v>
      </c>
      <c r="B95" s="137"/>
      <c r="C95" s="137"/>
      <c r="D95" s="139"/>
      <c r="E95" s="52" t="s">
        <v>172</v>
      </c>
      <c r="F95" s="51">
        <v>38009</v>
      </c>
      <c r="G95" s="22"/>
      <c r="H95" s="22"/>
      <c r="I95" s="22"/>
      <c r="J95" s="22"/>
      <c r="K95" s="22"/>
    </row>
    <row r="96" spans="1:11" ht="15.75">
      <c r="A96" s="22">
        <v>6</v>
      </c>
      <c r="B96" s="137"/>
      <c r="C96" s="137"/>
      <c r="D96" s="139"/>
      <c r="E96" s="53" t="s">
        <v>134</v>
      </c>
      <c r="F96" s="8">
        <v>37518</v>
      </c>
      <c r="G96" s="22"/>
      <c r="H96" s="22"/>
      <c r="I96" s="22"/>
      <c r="J96" s="22"/>
      <c r="K96" s="22"/>
    </row>
    <row r="97" spans="1:11" ht="15.75">
      <c r="A97" s="22">
        <v>7</v>
      </c>
      <c r="B97" s="137"/>
      <c r="C97" s="137"/>
      <c r="D97" s="139"/>
      <c r="E97" s="52" t="s">
        <v>135</v>
      </c>
      <c r="F97" s="51">
        <v>37641</v>
      </c>
      <c r="G97" s="22"/>
      <c r="H97" s="22"/>
      <c r="I97" s="22"/>
      <c r="J97" s="22"/>
      <c r="K97" s="22"/>
    </row>
    <row r="98" spans="1:11" ht="15.75">
      <c r="A98" s="22">
        <v>8</v>
      </c>
      <c r="B98" s="137"/>
      <c r="C98" s="137"/>
      <c r="D98" s="140"/>
      <c r="E98" s="53" t="s">
        <v>136</v>
      </c>
      <c r="F98" s="8">
        <v>37735</v>
      </c>
      <c r="G98" s="22"/>
      <c r="H98" s="22"/>
      <c r="I98" s="22"/>
      <c r="J98" s="22"/>
      <c r="K98" s="22"/>
    </row>
    <row r="99" spans="1:11" ht="15.75">
      <c r="A99" s="22">
        <v>1</v>
      </c>
      <c r="B99" s="137">
        <v>2</v>
      </c>
      <c r="C99" s="137" t="s">
        <v>70</v>
      </c>
      <c r="D99" s="138" t="s">
        <v>91</v>
      </c>
      <c r="E99" s="7" t="s">
        <v>155</v>
      </c>
      <c r="F99" s="65">
        <v>37659</v>
      </c>
      <c r="G99" s="22"/>
      <c r="H99" s="22"/>
      <c r="I99" s="22"/>
      <c r="J99" s="22"/>
      <c r="K99" s="141" t="s">
        <v>85</v>
      </c>
    </row>
    <row r="100" spans="1:11" ht="15.75">
      <c r="A100" s="22">
        <v>2</v>
      </c>
      <c r="B100" s="137"/>
      <c r="C100" s="137"/>
      <c r="D100" s="139"/>
      <c r="E100" s="7" t="s">
        <v>156</v>
      </c>
      <c r="F100" s="65">
        <v>37821</v>
      </c>
      <c r="G100" s="22"/>
      <c r="H100" s="22"/>
      <c r="I100" s="22"/>
      <c r="J100" s="22"/>
      <c r="K100" s="141"/>
    </row>
    <row r="101" spans="1:11" ht="15.75">
      <c r="A101" s="22">
        <v>3</v>
      </c>
      <c r="B101" s="137"/>
      <c r="C101" s="137"/>
      <c r="D101" s="139"/>
      <c r="E101" s="7" t="s">
        <v>157</v>
      </c>
      <c r="F101" s="65">
        <v>38477</v>
      </c>
      <c r="G101" s="22"/>
      <c r="H101" s="22"/>
      <c r="I101" s="22"/>
      <c r="J101" s="22"/>
      <c r="K101" s="141"/>
    </row>
    <row r="102" spans="1:11" ht="15.75">
      <c r="A102" s="22">
        <v>4</v>
      </c>
      <c r="B102" s="137"/>
      <c r="C102" s="137"/>
      <c r="D102" s="139"/>
      <c r="E102" s="7" t="s">
        <v>158</v>
      </c>
      <c r="F102" s="65">
        <v>37949</v>
      </c>
      <c r="G102" s="22"/>
      <c r="H102" s="22"/>
      <c r="I102" s="22"/>
      <c r="J102" s="22"/>
      <c r="K102" s="141"/>
    </row>
    <row r="103" spans="1:11" ht="15.75">
      <c r="A103" s="22">
        <v>5</v>
      </c>
      <c r="B103" s="137"/>
      <c r="C103" s="137"/>
      <c r="D103" s="139"/>
      <c r="E103" s="7" t="s">
        <v>159</v>
      </c>
      <c r="F103" s="65">
        <v>37819</v>
      </c>
      <c r="G103" s="22"/>
      <c r="H103" s="22"/>
      <c r="I103" s="22"/>
      <c r="J103" s="22"/>
      <c r="K103" s="22"/>
    </row>
    <row r="104" spans="1:11" ht="15.75">
      <c r="A104" s="22">
        <v>6</v>
      </c>
      <c r="B104" s="137"/>
      <c r="C104" s="137"/>
      <c r="D104" s="139"/>
      <c r="E104" s="7" t="s">
        <v>160</v>
      </c>
      <c r="F104" s="65">
        <v>37730</v>
      </c>
      <c r="G104" s="22"/>
      <c r="H104" s="22"/>
      <c r="I104" s="22"/>
      <c r="J104" s="22"/>
      <c r="K104" s="22"/>
    </row>
    <row r="105" spans="1:11" ht="15.75">
      <c r="A105" s="22">
        <v>7</v>
      </c>
      <c r="B105" s="137"/>
      <c r="C105" s="137"/>
      <c r="D105" s="139"/>
      <c r="E105" s="7" t="s">
        <v>161</v>
      </c>
      <c r="F105" s="65">
        <v>37775</v>
      </c>
      <c r="G105" s="22"/>
      <c r="H105" s="22"/>
      <c r="I105" s="22"/>
      <c r="J105" s="22"/>
      <c r="K105" s="22"/>
    </row>
    <row r="106" spans="1:11" ht="15.75">
      <c r="A106" s="22">
        <v>8</v>
      </c>
      <c r="B106" s="137"/>
      <c r="C106" s="137"/>
      <c r="D106" s="140"/>
      <c r="E106" s="7" t="s">
        <v>162</v>
      </c>
      <c r="F106" s="65">
        <v>37525</v>
      </c>
      <c r="G106" s="22"/>
      <c r="H106" s="22"/>
      <c r="I106" s="22"/>
      <c r="J106" s="22"/>
      <c r="K106" s="22"/>
    </row>
  </sheetData>
  <sheetProtection/>
  <mergeCells count="55">
    <mergeCell ref="B26:B33"/>
    <mergeCell ref="C26:C33"/>
    <mergeCell ref="D26:D33"/>
    <mergeCell ref="K26:K29"/>
    <mergeCell ref="C9:K9"/>
    <mergeCell ref="B18:B25"/>
    <mergeCell ref="C18:C25"/>
    <mergeCell ref="D18:D25"/>
    <mergeCell ref="K18:K21"/>
    <mergeCell ref="D10:D17"/>
    <mergeCell ref="C10:C17"/>
    <mergeCell ref="B10:B17"/>
    <mergeCell ref="K10:K13"/>
    <mergeCell ref="K42:K45"/>
    <mergeCell ref="B34:B41"/>
    <mergeCell ref="C34:C41"/>
    <mergeCell ref="D34:D41"/>
    <mergeCell ref="K34:K37"/>
    <mergeCell ref="B42:B49"/>
    <mergeCell ref="C42:C49"/>
    <mergeCell ref="D42:D49"/>
    <mergeCell ref="K83:K86"/>
    <mergeCell ref="B66:B73"/>
    <mergeCell ref="C66:C73"/>
    <mergeCell ref="D66:D73"/>
    <mergeCell ref="K66:K69"/>
    <mergeCell ref="B74:B81"/>
    <mergeCell ref="C74:C81"/>
    <mergeCell ref="D74:D81"/>
    <mergeCell ref="K74:K77"/>
    <mergeCell ref="B82:K82"/>
    <mergeCell ref="B50:B57"/>
    <mergeCell ref="C50:C57"/>
    <mergeCell ref="D50:D57"/>
    <mergeCell ref="K50:K53"/>
    <mergeCell ref="A1:K1"/>
    <mergeCell ref="A2:K2"/>
    <mergeCell ref="A3:K3"/>
    <mergeCell ref="A4:K4"/>
    <mergeCell ref="K99:K102"/>
    <mergeCell ref="K91:K94"/>
    <mergeCell ref="C6:J6"/>
    <mergeCell ref="B58:B65"/>
    <mergeCell ref="C58:C65"/>
    <mergeCell ref="D58:D65"/>
    <mergeCell ref="K58:K61"/>
    <mergeCell ref="B83:B90"/>
    <mergeCell ref="C83:C90"/>
    <mergeCell ref="D83:D90"/>
    <mergeCell ref="B91:B98"/>
    <mergeCell ref="C91:C98"/>
    <mergeCell ref="D91:D98"/>
    <mergeCell ref="B99:B106"/>
    <mergeCell ref="C99:C106"/>
    <mergeCell ref="D99:D106"/>
  </mergeCells>
  <hyperlinks>
    <hyperlink ref="E10" r:id="rId1" tooltip="Перейти на страницу оценок ученика" display="https://schools.school.mosreg.ru/marks.aspx?school=1000000055634&amp;group=1169148046043378778&amp;student=1000001916098&amp;tab=stats"/>
    <hyperlink ref="E12" r:id="rId2" tooltip="Перейти на страницу оценок ученика" display="https://schools.school.mosreg.ru/marks.aspx?school=1000000055634&amp;group=1169148046043378778&amp;student=1000001916094&amp;tab=stats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BA28"/>
  <sheetViews>
    <sheetView tabSelected="1" zoomScalePageLayoutView="0" workbookViewId="0" topLeftCell="U19">
      <selection activeCell="AQ29" sqref="AQ29"/>
    </sheetView>
  </sheetViews>
  <sheetFormatPr defaultColWidth="9.00390625" defaultRowHeight="12.75"/>
  <cols>
    <col min="1" max="1" width="5.75390625" style="0" customWidth="1"/>
    <col min="2" max="2" width="17.75390625" style="0" customWidth="1"/>
    <col min="3" max="3" width="20.875" style="0" customWidth="1"/>
    <col min="4" max="53" width="5.75390625" style="0" customWidth="1"/>
  </cols>
  <sheetData>
    <row r="1" spans="17:37" ht="12.75">
      <c r="Q1" s="147" t="s">
        <v>95</v>
      </c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</row>
    <row r="2" spans="17:35" ht="12.75">
      <c r="Q2" s="147" t="s">
        <v>7</v>
      </c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17:35" ht="12.75">
      <c r="Q3" s="147" t="s">
        <v>6</v>
      </c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</row>
    <row r="4" spans="17:35" ht="12.75">
      <c r="Q4" s="161" t="s">
        <v>101</v>
      </c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</row>
    <row r="6" spans="19:34" ht="18">
      <c r="S6" s="142" t="s">
        <v>97</v>
      </c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</row>
    <row r="8" spans="19:29" ht="12.75">
      <c r="S8" s="147" t="s">
        <v>90</v>
      </c>
      <c r="T8" s="147"/>
      <c r="AC8" t="s">
        <v>89</v>
      </c>
    </row>
    <row r="10" spans="1:53" ht="15">
      <c r="A10" s="170" t="s">
        <v>184</v>
      </c>
      <c r="B10" s="173" t="s">
        <v>10</v>
      </c>
      <c r="C10" s="174"/>
      <c r="D10" s="173" t="s">
        <v>185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74"/>
      <c r="AZ10" s="110"/>
      <c r="BA10" s="110"/>
    </row>
    <row r="11" spans="1:53" ht="76.5" customHeight="1">
      <c r="A11" s="171"/>
      <c r="B11" s="175" t="s">
        <v>186</v>
      </c>
      <c r="C11" s="175" t="s">
        <v>187</v>
      </c>
      <c r="D11" s="177" t="s">
        <v>188</v>
      </c>
      <c r="E11" s="177"/>
      <c r="F11" s="177"/>
      <c r="G11" s="164" t="s">
        <v>189</v>
      </c>
      <c r="H11" s="165"/>
      <c r="I11" s="166"/>
      <c r="J11" s="112" t="s">
        <v>190</v>
      </c>
      <c r="K11" s="113"/>
      <c r="L11" s="114"/>
      <c r="M11" s="112" t="s">
        <v>191</v>
      </c>
      <c r="N11" s="113"/>
      <c r="O11" s="114"/>
      <c r="P11" s="112" t="s">
        <v>192</v>
      </c>
      <c r="Q11" s="113"/>
      <c r="R11" s="114"/>
      <c r="S11" s="112" t="s">
        <v>193</v>
      </c>
      <c r="T11" s="113"/>
      <c r="U11" s="114"/>
      <c r="V11" s="164" t="s">
        <v>194</v>
      </c>
      <c r="W11" s="165"/>
      <c r="X11" s="166"/>
      <c r="Y11" s="167" t="s">
        <v>195</v>
      </c>
      <c r="Z11" s="168"/>
      <c r="AA11" s="169"/>
      <c r="AB11" s="112" t="s">
        <v>196</v>
      </c>
      <c r="AC11" s="113"/>
      <c r="AD11" s="114"/>
      <c r="AE11" s="112" t="s">
        <v>197</v>
      </c>
      <c r="AF11" s="113"/>
      <c r="AG11" s="114"/>
      <c r="AH11" s="112" t="s">
        <v>198</v>
      </c>
      <c r="AI11" s="113"/>
      <c r="AJ11" s="114"/>
      <c r="AK11" s="112" t="s">
        <v>199</v>
      </c>
      <c r="AL11" s="113"/>
      <c r="AM11" s="114"/>
      <c r="AN11" s="162" t="s">
        <v>200</v>
      </c>
      <c r="AO11" s="163"/>
      <c r="AP11" s="111"/>
      <c r="AQ11" s="112" t="s">
        <v>201</v>
      </c>
      <c r="AR11" s="113"/>
      <c r="AS11" s="114"/>
      <c r="AT11" s="112" t="s">
        <v>202</v>
      </c>
      <c r="AU11" s="113"/>
      <c r="AV11" s="114"/>
      <c r="AW11" s="112" t="s">
        <v>203</v>
      </c>
      <c r="AX11" s="113"/>
      <c r="AY11" s="114"/>
      <c r="AZ11" s="115" t="s">
        <v>204</v>
      </c>
      <c r="BA11" s="115" t="s">
        <v>99</v>
      </c>
    </row>
    <row r="12" spans="1:53" ht="36">
      <c r="A12" s="172"/>
      <c r="B12" s="176"/>
      <c r="C12" s="176"/>
      <c r="D12" s="116" t="s">
        <v>205</v>
      </c>
      <c r="E12" s="116" t="s">
        <v>206</v>
      </c>
      <c r="F12" s="116" t="s">
        <v>207</v>
      </c>
      <c r="G12" s="116" t="s">
        <v>205</v>
      </c>
      <c r="H12" s="116" t="s">
        <v>206</v>
      </c>
      <c r="I12" s="116" t="s">
        <v>207</v>
      </c>
      <c r="J12" s="116" t="s">
        <v>205</v>
      </c>
      <c r="K12" s="116" t="s">
        <v>206</v>
      </c>
      <c r="L12" s="116" t="s">
        <v>207</v>
      </c>
      <c r="M12" s="116" t="s">
        <v>205</v>
      </c>
      <c r="N12" s="116" t="s">
        <v>206</v>
      </c>
      <c r="O12" s="116" t="s">
        <v>207</v>
      </c>
      <c r="P12" s="116" t="s">
        <v>205</v>
      </c>
      <c r="Q12" s="116" t="s">
        <v>206</v>
      </c>
      <c r="R12" s="116" t="s">
        <v>207</v>
      </c>
      <c r="S12" s="116" t="s">
        <v>205</v>
      </c>
      <c r="T12" s="116" t="s">
        <v>206</v>
      </c>
      <c r="U12" s="116" t="s">
        <v>207</v>
      </c>
      <c r="V12" s="116" t="s">
        <v>205</v>
      </c>
      <c r="W12" s="116" t="s">
        <v>206</v>
      </c>
      <c r="X12" s="116" t="s">
        <v>207</v>
      </c>
      <c r="Y12" s="116" t="s">
        <v>205</v>
      </c>
      <c r="Z12" s="116" t="s">
        <v>206</v>
      </c>
      <c r="AA12" s="116" t="s">
        <v>207</v>
      </c>
      <c r="AB12" s="116" t="s">
        <v>205</v>
      </c>
      <c r="AC12" s="116" t="s">
        <v>206</v>
      </c>
      <c r="AD12" s="116" t="s">
        <v>207</v>
      </c>
      <c r="AE12" s="116" t="s">
        <v>205</v>
      </c>
      <c r="AF12" s="116" t="s">
        <v>206</v>
      </c>
      <c r="AG12" s="116" t="s">
        <v>207</v>
      </c>
      <c r="AH12" s="116" t="s">
        <v>205</v>
      </c>
      <c r="AI12" s="116" t="s">
        <v>206</v>
      </c>
      <c r="AJ12" s="116" t="s">
        <v>207</v>
      </c>
      <c r="AK12" s="116" t="s">
        <v>205</v>
      </c>
      <c r="AL12" s="116" t="s">
        <v>206</v>
      </c>
      <c r="AM12" s="116" t="s">
        <v>207</v>
      </c>
      <c r="AN12" s="116" t="s">
        <v>205</v>
      </c>
      <c r="AO12" s="116" t="s">
        <v>206</v>
      </c>
      <c r="AP12" s="116" t="s">
        <v>207</v>
      </c>
      <c r="AQ12" s="116" t="s">
        <v>205</v>
      </c>
      <c r="AR12" s="116" t="s">
        <v>206</v>
      </c>
      <c r="AS12" s="116" t="s">
        <v>207</v>
      </c>
      <c r="AT12" s="116" t="s">
        <v>205</v>
      </c>
      <c r="AU12" s="116" t="s">
        <v>206</v>
      </c>
      <c r="AV12" s="116" t="s">
        <v>207</v>
      </c>
      <c r="AW12" s="116" t="s">
        <v>205</v>
      </c>
      <c r="AX12" s="116" t="s">
        <v>206</v>
      </c>
      <c r="AY12" s="116" t="s">
        <v>207</v>
      </c>
      <c r="AZ12" s="117"/>
      <c r="BA12" s="117"/>
    </row>
    <row r="13" spans="1:53" ht="15">
      <c r="A13" s="118"/>
      <c r="B13" s="118"/>
      <c r="C13" s="159" t="s">
        <v>18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</row>
    <row r="14" spans="1:53" ht="31.5">
      <c r="A14" s="119">
        <v>1</v>
      </c>
      <c r="B14" s="120" t="s">
        <v>67</v>
      </c>
      <c r="C14" s="121" t="s">
        <v>81</v>
      </c>
      <c r="D14" s="122"/>
      <c r="E14" s="122">
        <v>0</v>
      </c>
      <c r="F14" s="119">
        <f aca="true" t="shared" si="0" ref="F14:F22">D14-E14</f>
        <v>0</v>
      </c>
      <c r="G14" s="119">
        <v>20</v>
      </c>
      <c r="H14" s="119">
        <v>0</v>
      </c>
      <c r="I14" s="119">
        <f aca="true" t="shared" si="1" ref="I14:I22">G14-H14</f>
        <v>20</v>
      </c>
      <c r="J14" s="119">
        <v>15</v>
      </c>
      <c r="K14" s="119">
        <v>0</v>
      </c>
      <c r="L14" s="119">
        <f aca="true" t="shared" si="2" ref="L14:L22">J14-K14</f>
        <v>15</v>
      </c>
      <c r="M14" s="119">
        <v>15</v>
      </c>
      <c r="N14" s="119">
        <v>0</v>
      </c>
      <c r="O14" s="119">
        <f aca="true" t="shared" si="3" ref="O14:O22">M14-N14</f>
        <v>15</v>
      </c>
      <c r="P14" s="119">
        <v>20</v>
      </c>
      <c r="Q14" s="119">
        <v>0</v>
      </c>
      <c r="R14" s="119">
        <f>P14-Q14</f>
        <v>20</v>
      </c>
      <c r="S14" s="119">
        <v>15</v>
      </c>
      <c r="T14" s="119">
        <v>1</v>
      </c>
      <c r="U14" s="119">
        <f aca="true" t="shared" si="4" ref="U14:U22">S14-T14</f>
        <v>14</v>
      </c>
      <c r="V14" s="119">
        <v>20</v>
      </c>
      <c r="W14" s="119">
        <v>0</v>
      </c>
      <c r="X14" s="119">
        <f aca="true" t="shared" si="5" ref="X14:X20">V14-W14</f>
        <v>20</v>
      </c>
      <c r="Y14" s="119">
        <v>15</v>
      </c>
      <c r="Z14" s="119">
        <v>0</v>
      </c>
      <c r="AA14" s="119">
        <f aca="true" t="shared" si="6" ref="AA14:AA22">Y14-Z14</f>
        <v>15</v>
      </c>
      <c r="AB14" s="119">
        <v>15</v>
      </c>
      <c r="AC14" s="119">
        <v>3</v>
      </c>
      <c r="AD14" s="119">
        <f aca="true" t="shared" si="7" ref="AD14:AD22">AB14-AC14</f>
        <v>12</v>
      </c>
      <c r="AE14" s="119">
        <v>10</v>
      </c>
      <c r="AF14" s="119">
        <v>0</v>
      </c>
      <c r="AG14" s="119">
        <f aca="true" t="shared" si="8" ref="AG14:AG22">AE14-AF14</f>
        <v>10</v>
      </c>
      <c r="AH14" s="119">
        <v>15</v>
      </c>
      <c r="AI14" s="119">
        <v>0</v>
      </c>
      <c r="AJ14" s="119">
        <f aca="true" t="shared" si="9" ref="AJ14:AJ22">AH14-AI14</f>
        <v>15</v>
      </c>
      <c r="AK14" s="119">
        <v>15</v>
      </c>
      <c r="AL14" s="119">
        <v>1</v>
      </c>
      <c r="AM14" s="119">
        <f aca="true" t="shared" si="10" ref="AM14:AM22">AK14-AL14</f>
        <v>14</v>
      </c>
      <c r="AN14" s="119">
        <v>10</v>
      </c>
      <c r="AO14" s="119">
        <v>1</v>
      </c>
      <c r="AP14" s="119">
        <f aca="true" t="shared" si="11" ref="AP14:AP22">AN14-AO14</f>
        <v>9</v>
      </c>
      <c r="AQ14" s="119">
        <v>30</v>
      </c>
      <c r="AR14" s="119">
        <v>0</v>
      </c>
      <c r="AS14" s="119">
        <f aca="true" t="shared" si="12" ref="AS14:AS22">AQ14-AR14</f>
        <v>30</v>
      </c>
      <c r="AT14" s="119">
        <v>15</v>
      </c>
      <c r="AU14" s="119">
        <v>0</v>
      </c>
      <c r="AV14" s="119">
        <f aca="true" t="shared" si="13" ref="AV14:AV22">AT14-AU14</f>
        <v>15</v>
      </c>
      <c r="AW14" s="119">
        <v>15</v>
      </c>
      <c r="AX14" s="119">
        <v>0</v>
      </c>
      <c r="AY14" s="119">
        <f aca="true" t="shared" si="14" ref="AY14:AY22">AW14-AX14</f>
        <v>15</v>
      </c>
      <c r="AZ14" s="119">
        <f>AY14+AV14+AS14+AP14+AM14+AJ14+AG14+AD14+AA14+X14+U14+R14+O14+L14+I14+F14</f>
        <v>239</v>
      </c>
      <c r="BA14" s="119">
        <v>1</v>
      </c>
    </row>
    <row r="15" spans="1:53" ht="31.5">
      <c r="A15" s="123">
        <v>2</v>
      </c>
      <c r="B15" s="124" t="s">
        <v>92</v>
      </c>
      <c r="C15" s="125" t="s">
        <v>208</v>
      </c>
      <c r="D15" s="126"/>
      <c r="E15" s="126">
        <v>0</v>
      </c>
      <c r="F15" s="123">
        <f t="shared" si="0"/>
        <v>0</v>
      </c>
      <c r="G15" s="123">
        <v>20</v>
      </c>
      <c r="H15" s="123">
        <v>0</v>
      </c>
      <c r="I15" s="123">
        <f t="shared" si="1"/>
        <v>20</v>
      </c>
      <c r="J15" s="123">
        <v>15</v>
      </c>
      <c r="K15" s="123">
        <v>0</v>
      </c>
      <c r="L15" s="123">
        <f t="shared" si="2"/>
        <v>15</v>
      </c>
      <c r="M15" s="123">
        <v>15</v>
      </c>
      <c r="N15" s="123">
        <v>0</v>
      </c>
      <c r="O15" s="123">
        <f t="shared" si="3"/>
        <v>15</v>
      </c>
      <c r="P15" s="123">
        <v>20</v>
      </c>
      <c r="Q15" s="123">
        <v>0</v>
      </c>
      <c r="R15" s="123">
        <f>P15-Q15</f>
        <v>20</v>
      </c>
      <c r="S15" s="123">
        <v>15</v>
      </c>
      <c r="T15" s="123">
        <v>1</v>
      </c>
      <c r="U15" s="123">
        <f t="shared" si="4"/>
        <v>14</v>
      </c>
      <c r="V15" s="123">
        <v>20</v>
      </c>
      <c r="W15" s="123">
        <v>0</v>
      </c>
      <c r="X15" s="123">
        <f t="shared" si="5"/>
        <v>20</v>
      </c>
      <c r="Y15" s="123">
        <v>15</v>
      </c>
      <c r="Z15" s="123">
        <v>0</v>
      </c>
      <c r="AA15" s="123">
        <f t="shared" si="6"/>
        <v>15</v>
      </c>
      <c r="AB15" s="123">
        <v>15</v>
      </c>
      <c r="AC15" s="123">
        <v>15</v>
      </c>
      <c r="AD15" s="123">
        <f t="shared" si="7"/>
        <v>0</v>
      </c>
      <c r="AE15" s="123">
        <v>10</v>
      </c>
      <c r="AF15" s="123">
        <v>0</v>
      </c>
      <c r="AG15" s="123">
        <f t="shared" si="8"/>
        <v>10</v>
      </c>
      <c r="AH15" s="123">
        <v>15</v>
      </c>
      <c r="AI15" s="123">
        <v>0</v>
      </c>
      <c r="AJ15" s="123">
        <f t="shared" si="9"/>
        <v>15</v>
      </c>
      <c r="AK15" s="123">
        <v>15</v>
      </c>
      <c r="AL15" s="123">
        <v>0</v>
      </c>
      <c r="AM15" s="123">
        <f t="shared" si="10"/>
        <v>15</v>
      </c>
      <c r="AN15" s="123">
        <v>10</v>
      </c>
      <c r="AO15" s="123">
        <v>10</v>
      </c>
      <c r="AP15" s="123">
        <f t="shared" si="11"/>
        <v>0</v>
      </c>
      <c r="AQ15" s="123">
        <v>30</v>
      </c>
      <c r="AR15" s="123">
        <v>3</v>
      </c>
      <c r="AS15" s="123">
        <f t="shared" si="12"/>
        <v>27</v>
      </c>
      <c r="AT15" s="123">
        <v>15</v>
      </c>
      <c r="AU15" s="123">
        <v>0</v>
      </c>
      <c r="AV15" s="123">
        <f t="shared" si="13"/>
        <v>15</v>
      </c>
      <c r="AW15" s="123">
        <v>15</v>
      </c>
      <c r="AX15" s="123">
        <v>0</v>
      </c>
      <c r="AY15" s="123">
        <f t="shared" si="14"/>
        <v>15</v>
      </c>
      <c r="AZ15" s="123">
        <f>AY15+AV15+AS15+AP15+AM15+AJ15+AG15+AD15+AA15+X15+U15+R15+O15+L15+I15+F15</f>
        <v>216</v>
      </c>
      <c r="BA15" s="123">
        <v>2</v>
      </c>
    </row>
    <row r="16" spans="1:53" ht="31.5">
      <c r="A16" s="127">
        <v>3</v>
      </c>
      <c r="B16" s="128" t="s">
        <v>66</v>
      </c>
      <c r="C16" s="129" t="s">
        <v>105</v>
      </c>
      <c r="D16" s="130"/>
      <c r="E16" s="130">
        <v>1</v>
      </c>
      <c r="F16" s="127">
        <f t="shared" si="0"/>
        <v>-1</v>
      </c>
      <c r="G16" s="127">
        <v>20</v>
      </c>
      <c r="H16" s="127">
        <v>0</v>
      </c>
      <c r="I16" s="127">
        <f t="shared" si="1"/>
        <v>20</v>
      </c>
      <c r="J16" s="127">
        <v>15</v>
      </c>
      <c r="K16" s="127">
        <v>0</v>
      </c>
      <c r="L16" s="127">
        <f t="shared" si="2"/>
        <v>15</v>
      </c>
      <c r="M16" s="127">
        <v>15</v>
      </c>
      <c r="N16" s="127">
        <v>0</v>
      </c>
      <c r="O16" s="127">
        <f t="shared" si="3"/>
        <v>15</v>
      </c>
      <c r="P16" s="127">
        <v>20</v>
      </c>
      <c r="Q16" s="127">
        <v>1</v>
      </c>
      <c r="R16" s="127">
        <f>P16-Q16</f>
        <v>19</v>
      </c>
      <c r="S16" s="127">
        <v>15</v>
      </c>
      <c r="T16" s="127">
        <v>3</v>
      </c>
      <c r="U16" s="127">
        <f t="shared" si="4"/>
        <v>12</v>
      </c>
      <c r="V16" s="127">
        <v>20</v>
      </c>
      <c r="W16" s="127">
        <v>0</v>
      </c>
      <c r="X16" s="127">
        <f t="shared" si="5"/>
        <v>20</v>
      </c>
      <c r="Y16" s="127">
        <v>15</v>
      </c>
      <c r="Z16" s="127">
        <v>0</v>
      </c>
      <c r="AA16" s="127">
        <f t="shared" si="6"/>
        <v>15</v>
      </c>
      <c r="AB16" s="127">
        <v>15</v>
      </c>
      <c r="AC16" s="127">
        <v>15</v>
      </c>
      <c r="AD16" s="127">
        <f t="shared" si="7"/>
        <v>0</v>
      </c>
      <c r="AE16" s="127">
        <v>10</v>
      </c>
      <c r="AF16" s="127">
        <v>0</v>
      </c>
      <c r="AG16" s="127">
        <f t="shared" si="8"/>
        <v>10</v>
      </c>
      <c r="AH16" s="127">
        <v>15</v>
      </c>
      <c r="AI16" s="127">
        <v>0</v>
      </c>
      <c r="AJ16" s="127">
        <f t="shared" si="9"/>
        <v>15</v>
      </c>
      <c r="AK16" s="127">
        <v>15</v>
      </c>
      <c r="AL16" s="127">
        <v>0</v>
      </c>
      <c r="AM16" s="127">
        <f t="shared" si="10"/>
        <v>15</v>
      </c>
      <c r="AN16" s="127">
        <v>10</v>
      </c>
      <c r="AO16" s="127">
        <v>10</v>
      </c>
      <c r="AP16" s="127">
        <f t="shared" si="11"/>
        <v>0</v>
      </c>
      <c r="AQ16" s="127">
        <v>30</v>
      </c>
      <c r="AR16" s="127">
        <v>0</v>
      </c>
      <c r="AS16" s="127">
        <f t="shared" si="12"/>
        <v>30</v>
      </c>
      <c r="AT16" s="127">
        <v>15</v>
      </c>
      <c r="AU16" s="127">
        <v>0</v>
      </c>
      <c r="AV16" s="127">
        <f t="shared" si="13"/>
        <v>15</v>
      </c>
      <c r="AW16" s="127">
        <v>15</v>
      </c>
      <c r="AX16" s="127">
        <v>0</v>
      </c>
      <c r="AY16" s="127">
        <f t="shared" si="14"/>
        <v>15</v>
      </c>
      <c r="AZ16" s="127">
        <f>+AY16+AV16+AS16+AP16+AM16+AJ16+AG16+AD16+AA16+X16+U16+R16+O16+L16+I16+F16</f>
        <v>215</v>
      </c>
      <c r="BA16" s="127">
        <v>3</v>
      </c>
    </row>
    <row r="17" spans="1:53" ht="31.5">
      <c r="A17" s="123">
        <v>4</v>
      </c>
      <c r="B17" s="124" t="s">
        <v>26</v>
      </c>
      <c r="C17" s="125" t="s">
        <v>209</v>
      </c>
      <c r="D17" s="126"/>
      <c r="E17" s="126">
        <v>1</v>
      </c>
      <c r="F17" s="123">
        <f t="shared" si="0"/>
        <v>-1</v>
      </c>
      <c r="G17" s="123">
        <v>20</v>
      </c>
      <c r="H17" s="123">
        <v>0</v>
      </c>
      <c r="I17" s="123">
        <f t="shared" si="1"/>
        <v>20</v>
      </c>
      <c r="J17" s="123">
        <v>15</v>
      </c>
      <c r="K17" s="123">
        <v>0</v>
      </c>
      <c r="L17" s="123">
        <f t="shared" si="2"/>
        <v>15</v>
      </c>
      <c r="M17" s="123">
        <v>15</v>
      </c>
      <c r="N17" s="123">
        <v>1</v>
      </c>
      <c r="O17" s="123">
        <f t="shared" si="3"/>
        <v>14</v>
      </c>
      <c r="P17" s="123">
        <v>20</v>
      </c>
      <c r="Q17" s="123">
        <v>1</v>
      </c>
      <c r="R17" s="123">
        <f>P17-Q17</f>
        <v>19</v>
      </c>
      <c r="S17" s="123">
        <v>15</v>
      </c>
      <c r="T17" s="123">
        <v>0</v>
      </c>
      <c r="U17" s="123">
        <f t="shared" si="4"/>
        <v>15</v>
      </c>
      <c r="V17" s="123">
        <v>20</v>
      </c>
      <c r="W17" s="123">
        <v>0</v>
      </c>
      <c r="X17" s="123">
        <f t="shared" si="5"/>
        <v>20</v>
      </c>
      <c r="Y17" s="123">
        <v>15</v>
      </c>
      <c r="Z17" s="123">
        <v>0</v>
      </c>
      <c r="AA17" s="123">
        <f t="shared" si="6"/>
        <v>15</v>
      </c>
      <c r="AB17" s="123">
        <v>15</v>
      </c>
      <c r="AC17" s="123">
        <v>15</v>
      </c>
      <c r="AD17" s="123">
        <f t="shared" si="7"/>
        <v>0</v>
      </c>
      <c r="AE17" s="123">
        <v>10</v>
      </c>
      <c r="AF17" s="123">
        <v>0</v>
      </c>
      <c r="AG17" s="123">
        <f t="shared" si="8"/>
        <v>10</v>
      </c>
      <c r="AH17" s="123">
        <v>15</v>
      </c>
      <c r="AI17" s="123">
        <v>0</v>
      </c>
      <c r="AJ17" s="123">
        <f t="shared" si="9"/>
        <v>15</v>
      </c>
      <c r="AK17" s="123">
        <v>15</v>
      </c>
      <c r="AL17" s="123">
        <v>3</v>
      </c>
      <c r="AM17" s="123">
        <f t="shared" si="10"/>
        <v>12</v>
      </c>
      <c r="AN17" s="123">
        <v>10</v>
      </c>
      <c r="AO17" s="123">
        <v>10</v>
      </c>
      <c r="AP17" s="123">
        <f t="shared" si="11"/>
        <v>0</v>
      </c>
      <c r="AQ17" s="123">
        <v>30</v>
      </c>
      <c r="AR17" s="123">
        <v>2</v>
      </c>
      <c r="AS17" s="123">
        <f t="shared" si="12"/>
        <v>28</v>
      </c>
      <c r="AT17" s="123">
        <v>15</v>
      </c>
      <c r="AU17" s="123">
        <v>0</v>
      </c>
      <c r="AV17" s="123">
        <f t="shared" si="13"/>
        <v>15</v>
      </c>
      <c r="AW17" s="123">
        <v>15</v>
      </c>
      <c r="AX17" s="123">
        <v>1</v>
      </c>
      <c r="AY17" s="123">
        <f t="shared" si="14"/>
        <v>14</v>
      </c>
      <c r="AZ17" s="123">
        <f>AY17+AV17+AS17+AP17+AM17+AJ17+AG17+AD17+AA17+X17+U17+R17+O17+L17+I17+F17</f>
        <v>211</v>
      </c>
      <c r="BA17" s="123">
        <v>4</v>
      </c>
    </row>
    <row r="18" spans="1:53" ht="31.5">
      <c r="A18" s="119">
        <v>5</v>
      </c>
      <c r="B18" s="120" t="s">
        <v>57</v>
      </c>
      <c r="C18" s="121" t="s">
        <v>56</v>
      </c>
      <c r="D18" s="122"/>
      <c r="E18" s="122">
        <v>2</v>
      </c>
      <c r="F18" s="119">
        <f t="shared" si="0"/>
        <v>-2</v>
      </c>
      <c r="G18" s="119">
        <v>20</v>
      </c>
      <c r="H18" s="119">
        <v>0</v>
      </c>
      <c r="I18" s="119">
        <f t="shared" si="1"/>
        <v>20</v>
      </c>
      <c r="J18" s="119">
        <v>15</v>
      </c>
      <c r="K18" s="119">
        <v>0</v>
      </c>
      <c r="L18" s="119">
        <f t="shared" si="2"/>
        <v>15</v>
      </c>
      <c r="M18" s="119">
        <v>15</v>
      </c>
      <c r="N18" s="119">
        <v>0</v>
      </c>
      <c r="O18" s="119">
        <f t="shared" si="3"/>
        <v>15</v>
      </c>
      <c r="P18" s="119"/>
      <c r="Q18" s="119"/>
      <c r="R18" s="119" t="s">
        <v>210</v>
      </c>
      <c r="S18" s="119">
        <v>15</v>
      </c>
      <c r="T18" s="119">
        <v>0</v>
      </c>
      <c r="U18" s="119">
        <f t="shared" si="4"/>
        <v>15</v>
      </c>
      <c r="V18" s="119">
        <v>20</v>
      </c>
      <c r="W18" s="119">
        <v>6</v>
      </c>
      <c r="X18" s="119">
        <f t="shared" si="5"/>
        <v>14</v>
      </c>
      <c r="Y18" s="119">
        <v>15</v>
      </c>
      <c r="Z18" s="119">
        <v>0</v>
      </c>
      <c r="AA18" s="119">
        <f t="shared" si="6"/>
        <v>15</v>
      </c>
      <c r="AB18" s="119">
        <v>15</v>
      </c>
      <c r="AC18" s="119">
        <v>12</v>
      </c>
      <c r="AD18" s="119">
        <f t="shared" si="7"/>
        <v>3</v>
      </c>
      <c r="AE18" s="119">
        <v>10</v>
      </c>
      <c r="AF18" s="119">
        <v>0</v>
      </c>
      <c r="AG18" s="119">
        <f t="shared" si="8"/>
        <v>10</v>
      </c>
      <c r="AH18" s="119">
        <v>15</v>
      </c>
      <c r="AI18" s="119">
        <v>0</v>
      </c>
      <c r="AJ18" s="119">
        <f t="shared" si="9"/>
        <v>15</v>
      </c>
      <c r="AK18" s="119">
        <v>15</v>
      </c>
      <c r="AL18" s="119">
        <v>15</v>
      </c>
      <c r="AM18" s="119">
        <f t="shared" si="10"/>
        <v>0</v>
      </c>
      <c r="AN18" s="119">
        <v>10</v>
      </c>
      <c r="AO18" s="119">
        <v>1</v>
      </c>
      <c r="AP18" s="119">
        <f t="shared" si="11"/>
        <v>9</v>
      </c>
      <c r="AQ18" s="119">
        <v>30</v>
      </c>
      <c r="AR18" s="119">
        <v>0</v>
      </c>
      <c r="AS18" s="119">
        <f t="shared" si="12"/>
        <v>30</v>
      </c>
      <c r="AT18" s="119">
        <v>15</v>
      </c>
      <c r="AU18" s="119">
        <v>0</v>
      </c>
      <c r="AV18" s="119">
        <f t="shared" si="13"/>
        <v>15</v>
      </c>
      <c r="AW18" s="119">
        <v>15</v>
      </c>
      <c r="AX18" s="119">
        <v>0</v>
      </c>
      <c r="AY18" s="119">
        <f t="shared" si="14"/>
        <v>15</v>
      </c>
      <c r="AZ18" s="119">
        <f>AY18+AV18+AS18+AP18+AM18+AJ18+AG18+AD18+AA18+X18+U18++O18+L18+I18+F18</f>
        <v>189</v>
      </c>
      <c r="BA18" s="119">
        <v>5</v>
      </c>
    </row>
    <row r="19" spans="1:53" ht="47.25">
      <c r="A19" s="123">
        <v>6</v>
      </c>
      <c r="B19" s="124" t="s">
        <v>211</v>
      </c>
      <c r="C19" s="125" t="s">
        <v>71</v>
      </c>
      <c r="D19" s="126"/>
      <c r="E19" s="126">
        <v>4</v>
      </c>
      <c r="F19" s="123">
        <f t="shared" si="0"/>
        <v>-4</v>
      </c>
      <c r="G19" s="123">
        <v>20</v>
      </c>
      <c r="H19" s="123">
        <v>3</v>
      </c>
      <c r="I19" s="123">
        <f t="shared" si="1"/>
        <v>17</v>
      </c>
      <c r="J19" s="123">
        <v>15</v>
      </c>
      <c r="K19" s="123">
        <v>1</v>
      </c>
      <c r="L19" s="123">
        <f t="shared" si="2"/>
        <v>14</v>
      </c>
      <c r="M19" s="123">
        <v>15</v>
      </c>
      <c r="N19" s="123">
        <v>1</v>
      </c>
      <c r="O19" s="123">
        <f t="shared" si="3"/>
        <v>14</v>
      </c>
      <c r="P19" s="123">
        <v>20</v>
      </c>
      <c r="Q19" s="123"/>
      <c r="R19" s="131" t="s">
        <v>210</v>
      </c>
      <c r="S19" s="123">
        <v>15</v>
      </c>
      <c r="T19" s="123">
        <v>1</v>
      </c>
      <c r="U19" s="123">
        <f t="shared" si="4"/>
        <v>14</v>
      </c>
      <c r="V19" s="123">
        <v>20</v>
      </c>
      <c r="W19" s="123">
        <v>7</v>
      </c>
      <c r="X19" s="123">
        <f t="shared" si="5"/>
        <v>13</v>
      </c>
      <c r="Y19" s="123">
        <v>15</v>
      </c>
      <c r="Z19" s="123">
        <v>0</v>
      </c>
      <c r="AA19" s="123">
        <f t="shared" si="6"/>
        <v>15</v>
      </c>
      <c r="AB19" s="123">
        <v>15</v>
      </c>
      <c r="AC19" s="123">
        <v>15</v>
      </c>
      <c r="AD19" s="123">
        <f t="shared" si="7"/>
        <v>0</v>
      </c>
      <c r="AE19" s="123">
        <v>10</v>
      </c>
      <c r="AF19" s="123">
        <v>10</v>
      </c>
      <c r="AG19" s="123">
        <f t="shared" si="8"/>
        <v>0</v>
      </c>
      <c r="AH19" s="123">
        <v>15</v>
      </c>
      <c r="AI19" s="123">
        <v>0</v>
      </c>
      <c r="AJ19" s="123">
        <f t="shared" si="9"/>
        <v>15</v>
      </c>
      <c r="AK19" s="123">
        <v>15</v>
      </c>
      <c r="AL19" s="123">
        <v>3</v>
      </c>
      <c r="AM19" s="123">
        <f t="shared" si="10"/>
        <v>12</v>
      </c>
      <c r="AN19" s="123">
        <v>10</v>
      </c>
      <c r="AO19" s="123">
        <v>3</v>
      </c>
      <c r="AP19" s="123">
        <f t="shared" si="11"/>
        <v>7</v>
      </c>
      <c r="AQ19" s="123">
        <v>30</v>
      </c>
      <c r="AR19" s="123">
        <v>30</v>
      </c>
      <c r="AS19" s="123">
        <f t="shared" si="12"/>
        <v>0</v>
      </c>
      <c r="AT19" s="123">
        <v>15</v>
      </c>
      <c r="AU19" s="123">
        <v>0</v>
      </c>
      <c r="AV19" s="123">
        <f t="shared" si="13"/>
        <v>15</v>
      </c>
      <c r="AW19" s="123">
        <v>15</v>
      </c>
      <c r="AX19" s="123">
        <v>0</v>
      </c>
      <c r="AY19" s="123">
        <f t="shared" si="14"/>
        <v>15</v>
      </c>
      <c r="AZ19" s="123">
        <f>AY19+AV19+AS19+AP19+AM19+AJ19+AG19+AD19+AA19+X19+U19+O19+L19+I19+F19</f>
        <v>147</v>
      </c>
      <c r="BA19" s="123">
        <v>6</v>
      </c>
    </row>
    <row r="20" spans="1:53" ht="31.5">
      <c r="A20" s="119">
        <v>7</v>
      </c>
      <c r="B20" s="120" t="s">
        <v>212</v>
      </c>
      <c r="C20" s="121" t="s">
        <v>213</v>
      </c>
      <c r="D20" s="122"/>
      <c r="E20" s="122">
        <v>1</v>
      </c>
      <c r="F20" s="119">
        <f t="shared" si="0"/>
        <v>-1</v>
      </c>
      <c r="G20" s="119">
        <v>20</v>
      </c>
      <c r="H20" s="119">
        <v>4</v>
      </c>
      <c r="I20" s="119">
        <f t="shared" si="1"/>
        <v>16</v>
      </c>
      <c r="J20" s="119">
        <v>15</v>
      </c>
      <c r="K20" s="119">
        <v>0</v>
      </c>
      <c r="L20" s="119">
        <f t="shared" si="2"/>
        <v>15</v>
      </c>
      <c r="M20" s="119">
        <v>15</v>
      </c>
      <c r="N20" s="119">
        <v>0</v>
      </c>
      <c r="O20" s="119">
        <f t="shared" si="3"/>
        <v>15</v>
      </c>
      <c r="P20" s="119">
        <v>20</v>
      </c>
      <c r="Q20" s="119"/>
      <c r="R20" s="131" t="s">
        <v>210</v>
      </c>
      <c r="S20" s="119">
        <v>15</v>
      </c>
      <c r="T20" s="119">
        <v>4</v>
      </c>
      <c r="U20" s="119">
        <f t="shared" si="4"/>
        <v>11</v>
      </c>
      <c r="V20" s="119">
        <v>20</v>
      </c>
      <c r="W20" s="119">
        <v>7</v>
      </c>
      <c r="X20" s="119">
        <f t="shared" si="5"/>
        <v>13</v>
      </c>
      <c r="Y20" s="119">
        <v>15</v>
      </c>
      <c r="Z20" s="119">
        <v>0</v>
      </c>
      <c r="AA20" s="119">
        <f t="shared" si="6"/>
        <v>15</v>
      </c>
      <c r="AB20" s="119">
        <v>15</v>
      </c>
      <c r="AC20" s="119">
        <v>6</v>
      </c>
      <c r="AD20" s="119">
        <f t="shared" si="7"/>
        <v>9</v>
      </c>
      <c r="AE20" s="119">
        <v>10</v>
      </c>
      <c r="AF20" s="119">
        <v>10</v>
      </c>
      <c r="AG20" s="119">
        <f t="shared" si="8"/>
        <v>0</v>
      </c>
      <c r="AH20" s="119">
        <v>15</v>
      </c>
      <c r="AI20" s="119">
        <v>0</v>
      </c>
      <c r="AJ20" s="119">
        <f t="shared" si="9"/>
        <v>15</v>
      </c>
      <c r="AK20" s="119">
        <v>15</v>
      </c>
      <c r="AL20" s="119">
        <v>15</v>
      </c>
      <c r="AM20" s="119">
        <f t="shared" si="10"/>
        <v>0</v>
      </c>
      <c r="AN20" s="119">
        <v>10</v>
      </c>
      <c r="AO20" s="119">
        <v>10</v>
      </c>
      <c r="AP20" s="119">
        <f t="shared" si="11"/>
        <v>0</v>
      </c>
      <c r="AQ20" s="119">
        <v>30</v>
      </c>
      <c r="AR20" s="119">
        <v>28</v>
      </c>
      <c r="AS20" s="119">
        <f t="shared" si="12"/>
        <v>2</v>
      </c>
      <c r="AT20" s="119">
        <v>15</v>
      </c>
      <c r="AU20" s="119">
        <v>0</v>
      </c>
      <c r="AV20" s="119">
        <f t="shared" si="13"/>
        <v>15</v>
      </c>
      <c r="AW20" s="119">
        <v>15</v>
      </c>
      <c r="AX20" s="119">
        <v>1</v>
      </c>
      <c r="AY20" s="119">
        <f t="shared" si="14"/>
        <v>14</v>
      </c>
      <c r="AZ20" s="119">
        <f>AY20+AV20+AS20+AP20+AM20+AJ20+AG20+AD20+AA20+X20+U20+O20+L20+I20+F20</f>
        <v>139</v>
      </c>
      <c r="BA20" s="119">
        <v>7</v>
      </c>
    </row>
    <row r="21" spans="1:53" ht="47.25">
      <c r="A21" s="123">
        <v>8</v>
      </c>
      <c r="B21" s="124" t="s">
        <v>48</v>
      </c>
      <c r="C21" s="125" t="s">
        <v>47</v>
      </c>
      <c r="D21" s="126"/>
      <c r="E21" s="126">
        <v>1</v>
      </c>
      <c r="F21" s="123">
        <f t="shared" si="0"/>
        <v>-1</v>
      </c>
      <c r="G21" s="123">
        <v>20</v>
      </c>
      <c r="H21" s="123">
        <v>0</v>
      </c>
      <c r="I21" s="123">
        <f t="shared" si="1"/>
        <v>20</v>
      </c>
      <c r="J21" s="123">
        <v>15</v>
      </c>
      <c r="K21" s="123">
        <v>0</v>
      </c>
      <c r="L21" s="123">
        <f t="shared" si="2"/>
        <v>15</v>
      </c>
      <c r="M21" s="123">
        <v>15</v>
      </c>
      <c r="N21" s="123">
        <v>0</v>
      </c>
      <c r="O21" s="123">
        <f t="shared" si="3"/>
        <v>15</v>
      </c>
      <c r="P21" s="123">
        <v>20</v>
      </c>
      <c r="Q21" s="123"/>
      <c r="R21" s="131" t="s">
        <v>210</v>
      </c>
      <c r="S21" s="123">
        <v>15</v>
      </c>
      <c r="T21" s="123">
        <v>3</v>
      </c>
      <c r="U21" s="123">
        <f t="shared" si="4"/>
        <v>12</v>
      </c>
      <c r="V21" s="123">
        <v>20</v>
      </c>
      <c r="W21" s="123"/>
      <c r="X21" s="131" t="s">
        <v>210</v>
      </c>
      <c r="Y21" s="123">
        <v>15</v>
      </c>
      <c r="Z21" s="123">
        <v>0</v>
      </c>
      <c r="AA21" s="123">
        <f t="shared" si="6"/>
        <v>15</v>
      </c>
      <c r="AB21" s="123">
        <v>15</v>
      </c>
      <c r="AC21" s="123">
        <v>3</v>
      </c>
      <c r="AD21" s="123">
        <f t="shared" si="7"/>
        <v>12</v>
      </c>
      <c r="AE21" s="123">
        <v>10</v>
      </c>
      <c r="AF21" s="123">
        <v>0</v>
      </c>
      <c r="AG21" s="123">
        <f t="shared" si="8"/>
        <v>10</v>
      </c>
      <c r="AH21" s="123">
        <v>15</v>
      </c>
      <c r="AI21" s="123">
        <v>0</v>
      </c>
      <c r="AJ21" s="123">
        <f t="shared" si="9"/>
        <v>15</v>
      </c>
      <c r="AK21" s="123">
        <v>15</v>
      </c>
      <c r="AL21" s="123">
        <v>15</v>
      </c>
      <c r="AM21" s="123">
        <f t="shared" si="10"/>
        <v>0</v>
      </c>
      <c r="AN21" s="123">
        <v>10</v>
      </c>
      <c r="AO21" s="123">
        <v>10</v>
      </c>
      <c r="AP21" s="123">
        <f t="shared" si="11"/>
        <v>0</v>
      </c>
      <c r="AQ21" s="123">
        <v>30</v>
      </c>
      <c r="AR21" s="123">
        <v>30</v>
      </c>
      <c r="AS21" s="123">
        <f t="shared" si="12"/>
        <v>0</v>
      </c>
      <c r="AT21" s="123">
        <v>15</v>
      </c>
      <c r="AU21" s="123">
        <v>0</v>
      </c>
      <c r="AV21" s="123">
        <f t="shared" si="13"/>
        <v>15</v>
      </c>
      <c r="AW21" s="123">
        <v>15</v>
      </c>
      <c r="AX21" s="123">
        <v>0</v>
      </c>
      <c r="AY21" s="123">
        <f t="shared" si="14"/>
        <v>15</v>
      </c>
      <c r="AZ21" s="123">
        <f>AY21+AV21+AS21+AP21+AM21+AJ21+AG21+AD21+AA21++U21+O21+L21+I21+F21</f>
        <v>143</v>
      </c>
      <c r="BA21" s="123">
        <v>8</v>
      </c>
    </row>
    <row r="22" spans="1:53" ht="31.5">
      <c r="A22" s="119">
        <v>9</v>
      </c>
      <c r="B22" s="120" t="s">
        <v>214</v>
      </c>
      <c r="C22" s="121" t="s">
        <v>215</v>
      </c>
      <c r="D22" s="122"/>
      <c r="E22" s="122">
        <v>1</v>
      </c>
      <c r="F22" s="119">
        <f t="shared" si="0"/>
        <v>-1</v>
      </c>
      <c r="G22" s="119">
        <v>20</v>
      </c>
      <c r="H22" s="119">
        <v>3</v>
      </c>
      <c r="I22" s="119">
        <f t="shared" si="1"/>
        <v>17</v>
      </c>
      <c r="J22" s="119">
        <v>15</v>
      </c>
      <c r="K22" s="119">
        <v>1</v>
      </c>
      <c r="L22" s="119">
        <f t="shared" si="2"/>
        <v>14</v>
      </c>
      <c r="M22" s="119">
        <v>15</v>
      </c>
      <c r="N22" s="119">
        <v>0</v>
      </c>
      <c r="O22" s="119">
        <f t="shared" si="3"/>
        <v>15</v>
      </c>
      <c r="P22" s="119">
        <v>20</v>
      </c>
      <c r="Q22" s="119"/>
      <c r="R22" s="131" t="s">
        <v>210</v>
      </c>
      <c r="S22" s="119">
        <v>15</v>
      </c>
      <c r="T22" s="119">
        <v>8</v>
      </c>
      <c r="U22" s="119">
        <f t="shared" si="4"/>
        <v>7</v>
      </c>
      <c r="V22" s="119">
        <v>20</v>
      </c>
      <c r="W22" s="119"/>
      <c r="X22" s="131" t="s">
        <v>210</v>
      </c>
      <c r="Y22" s="119">
        <v>15</v>
      </c>
      <c r="Z22" s="119">
        <v>6</v>
      </c>
      <c r="AA22" s="119">
        <f t="shared" si="6"/>
        <v>9</v>
      </c>
      <c r="AB22" s="119">
        <v>15</v>
      </c>
      <c r="AC22" s="119">
        <v>0</v>
      </c>
      <c r="AD22" s="119">
        <f t="shared" si="7"/>
        <v>15</v>
      </c>
      <c r="AE22" s="119">
        <v>10</v>
      </c>
      <c r="AF22" s="119">
        <v>0</v>
      </c>
      <c r="AG22" s="119">
        <f t="shared" si="8"/>
        <v>10</v>
      </c>
      <c r="AH22" s="119">
        <v>15</v>
      </c>
      <c r="AI22" s="119">
        <v>0</v>
      </c>
      <c r="AJ22" s="119">
        <f t="shared" si="9"/>
        <v>15</v>
      </c>
      <c r="AK22" s="119">
        <v>15</v>
      </c>
      <c r="AL22" s="119">
        <v>15</v>
      </c>
      <c r="AM22" s="119">
        <f t="shared" si="10"/>
        <v>0</v>
      </c>
      <c r="AN22" s="119">
        <v>10</v>
      </c>
      <c r="AO22" s="119">
        <v>10</v>
      </c>
      <c r="AP22" s="119">
        <f t="shared" si="11"/>
        <v>0</v>
      </c>
      <c r="AQ22" s="119">
        <v>30</v>
      </c>
      <c r="AR22" s="119">
        <v>30</v>
      </c>
      <c r="AS22" s="119">
        <f t="shared" si="12"/>
        <v>0</v>
      </c>
      <c r="AT22" s="119">
        <v>15</v>
      </c>
      <c r="AU22" s="119">
        <v>0</v>
      </c>
      <c r="AV22" s="119">
        <f t="shared" si="13"/>
        <v>15</v>
      </c>
      <c r="AW22" s="119">
        <v>15</v>
      </c>
      <c r="AX22" s="119">
        <v>0</v>
      </c>
      <c r="AY22" s="119">
        <f t="shared" si="14"/>
        <v>15</v>
      </c>
      <c r="AZ22" s="119">
        <f>AY22+AV22+AS22+AP22+AM22+AJ22+AG22+AD22+AA22+U22+O22+L22+I22+F22</f>
        <v>131</v>
      </c>
      <c r="BA22" s="119">
        <v>9</v>
      </c>
    </row>
    <row r="23" spans="1:53" ht="15">
      <c r="A23" s="160" t="s">
        <v>29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</row>
    <row r="24" spans="1:53" ht="31.5">
      <c r="A24" s="119">
        <v>1</v>
      </c>
      <c r="B24" s="120" t="s">
        <v>26</v>
      </c>
      <c r="C24" s="121" t="s">
        <v>209</v>
      </c>
      <c r="D24" s="122"/>
      <c r="E24" s="122">
        <v>3</v>
      </c>
      <c r="F24" s="119">
        <f>D24-E24</f>
        <v>-3</v>
      </c>
      <c r="G24" s="119">
        <v>20</v>
      </c>
      <c r="H24" s="119">
        <v>6</v>
      </c>
      <c r="I24" s="119">
        <f>G24-H24</f>
        <v>14</v>
      </c>
      <c r="J24" s="119">
        <v>15</v>
      </c>
      <c r="K24" s="119">
        <v>0</v>
      </c>
      <c r="L24" s="119">
        <f>J24-K24</f>
        <v>15</v>
      </c>
      <c r="M24" s="119">
        <v>15</v>
      </c>
      <c r="N24" s="119">
        <v>1</v>
      </c>
      <c r="O24" s="119">
        <f>M24-N24</f>
        <v>14</v>
      </c>
      <c r="P24" s="119">
        <v>20</v>
      </c>
      <c r="Q24" s="119">
        <v>0</v>
      </c>
      <c r="R24" s="119" t="s">
        <v>210</v>
      </c>
      <c r="S24" s="119">
        <v>15</v>
      </c>
      <c r="T24" s="119">
        <v>13</v>
      </c>
      <c r="U24" s="119">
        <f>S24-T24</f>
        <v>2</v>
      </c>
      <c r="V24" s="119">
        <v>20</v>
      </c>
      <c r="W24" s="119">
        <v>0</v>
      </c>
      <c r="X24" s="119">
        <f>V24-W24</f>
        <v>20</v>
      </c>
      <c r="Y24" s="119">
        <v>15</v>
      </c>
      <c r="Z24" s="119">
        <v>0</v>
      </c>
      <c r="AA24" s="119">
        <f>Y24-Z24</f>
        <v>15</v>
      </c>
      <c r="AB24" s="119">
        <v>15</v>
      </c>
      <c r="AC24" s="119">
        <v>0</v>
      </c>
      <c r="AD24" s="119">
        <f>AB24-AC24</f>
        <v>15</v>
      </c>
      <c r="AE24" s="119">
        <v>10</v>
      </c>
      <c r="AF24" s="119">
        <v>0</v>
      </c>
      <c r="AG24" s="119">
        <f>AE24-AF24</f>
        <v>10</v>
      </c>
      <c r="AH24" s="119">
        <v>15</v>
      </c>
      <c r="AI24" s="119">
        <v>15</v>
      </c>
      <c r="AJ24" s="119">
        <f>AH24-AI24</f>
        <v>0</v>
      </c>
      <c r="AK24" s="119">
        <v>15</v>
      </c>
      <c r="AL24" s="119">
        <v>0</v>
      </c>
      <c r="AM24" s="119">
        <f>AK24-AL24</f>
        <v>15</v>
      </c>
      <c r="AN24" s="119">
        <v>10</v>
      </c>
      <c r="AO24" s="119">
        <v>10</v>
      </c>
      <c r="AP24" s="119">
        <f>AN24-AO24</f>
        <v>0</v>
      </c>
      <c r="AQ24" s="119">
        <v>30</v>
      </c>
      <c r="AR24" s="119">
        <v>28</v>
      </c>
      <c r="AS24" s="119">
        <f>AQ24-AR24</f>
        <v>2</v>
      </c>
      <c r="AT24" s="119">
        <v>15</v>
      </c>
      <c r="AU24" s="119">
        <v>0</v>
      </c>
      <c r="AV24" s="119">
        <f>AT24-AU24</f>
        <v>15</v>
      </c>
      <c r="AW24" s="119">
        <v>15</v>
      </c>
      <c r="AX24" s="119">
        <v>0</v>
      </c>
      <c r="AY24" s="119">
        <f>AW24-AX24</f>
        <v>15</v>
      </c>
      <c r="AZ24" s="119">
        <f>AY24+AV24+AS24+AP24+AM24+AJ24+AG24+AD24+AA24+X24+U24+O24+L24+I24+F24</f>
        <v>149</v>
      </c>
      <c r="BA24" s="119">
        <v>2</v>
      </c>
    </row>
    <row r="25" spans="1:53" ht="31.5">
      <c r="A25" s="123">
        <v>2</v>
      </c>
      <c r="B25" s="124" t="s">
        <v>67</v>
      </c>
      <c r="C25" s="132" t="s">
        <v>81</v>
      </c>
      <c r="D25" s="133"/>
      <c r="E25" s="133">
        <v>0</v>
      </c>
      <c r="F25" s="123">
        <f>D25-E25</f>
        <v>0</v>
      </c>
      <c r="G25" s="123">
        <v>20</v>
      </c>
      <c r="H25" s="134">
        <v>0</v>
      </c>
      <c r="I25" s="123">
        <f>G25-H25</f>
        <v>20</v>
      </c>
      <c r="J25" s="123">
        <v>15</v>
      </c>
      <c r="K25" s="134">
        <v>0</v>
      </c>
      <c r="L25" s="123">
        <f>J25-K25</f>
        <v>15</v>
      </c>
      <c r="M25" s="123">
        <v>15</v>
      </c>
      <c r="N25" s="134">
        <v>0</v>
      </c>
      <c r="O25" s="123">
        <f>M25-N25</f>
        <v>15</v>
      </c>
      <c r="P25" s="123">
        <v>20</v>
      </c>
      <c r="Q25" s="134">
        <v>1</v>
      </c>
      <c r="R25" s="123">
        <f>P25-Q25</f>
        <v>19</v>
      </c>
      <c r="S25" s="123">
        <v>15</v>
      </c>
      <c r="T25" s="134">
        <v>3</v>
      </c>
      <c r="U25" s="123">
        <f>S25-T25</f>
        <v>12</v>
      </c>
      <c r="V25" s="123">
        <v>20</v>
      </c>
      <c r="W25" s="134">
        <v>0</v>
      </c>
      <c r="X25" s="123">
        <f>V25-W25</f>
        <v>20</v>
      </c>
      <c r="Y25" s="123">
        <v>15</v>
      </c>
      <c r="Z25" s="134">
        <v>0</v>
      </c>
      <c r="AA25" s="123">
        <f>Y25-Z25</f>
        <v>15</v>
      </c>
      <c r="AB25" s="123">
        <v>15</v>
      </c>
      <c r="AC25" s="134">
        <v>3</v>
      </c>
      <c r="AD25" s="123">
        <f>AB25-AC25</f>
        <v>12</v>
      </c>
      <c r="AE25" s="123">
        <v>10</v>
      </c>
      <c r="AF25" s="134">
        <v>0</v>
      </c>
      <c r="AG25" s="123">
        <f>AE25-AF25</f>
        <v>10</v>
      </c>
      <c r="AH25" s="123">
        <v>15</v>
      </c>
      <c r="AI25" s="134">
        <v>0</v>
      </c>
      <c r="AJ25" s="123">
        <f>AH25-AI25</f>
        <v>15</v>
      </c>
      <c r="AK25" s="123">
        <v>15</v>
      </c>
      <c r="AL25" s="134">
        <v>2</v>
      </c>
      <c r="AM25" s="123">
        <f>AK25-AL25</f>
        <v>13</v>
      </c>
      <c r="AN25" s="123">
        <v>10</v>
      </c>
      <c r="AO25" s="134">
        <v>10</v>
      </c>
      <c r="AP25" s="123">
        <f>AN25-AO25</f>
        <v>0</v>
      </c>
      <c r="AQ25" s="123">
        <v>30</v>
      </c>
      <c r="AR25" s="134">
        <v>0</v>
      </c>
      <c r="AS25" s="123">
        <f>AQ25-AR25</f>
        <v>30</v>
      </c>
      <c r="AT25" s="123">
        <v>15</v>
      </c>
      <c r="AU25" s="134">
        <v>0</v>
      </c>
      <c r="AV25" s="123">
        <f>AT25-AU25</f>
        <v>15</v>
      </c>
      <c r="AW25" s="123">
        <v>15</v>
      </c>
      <c r="AX25" s="134">
        <v>0</v>
      </c>
      <c r="AY25" s="123">
        <f>AW25-AX25</f>
        <v>15</v>
      </c>
      <c r="AZ25" s="123">
        <f>AY25+AV25+AS25+AP25+AM25+AJ25+AG25+AD25+AA25+X25+U25+R25+O25+L25+I25+F25</f>
        <v>226</v>
      </c>
      <c r="BA25" s="135">
        <v>1</v>
      </c>
    </row>
    <row r="26" spans="1:53" ht="31.5">
      <c r="A26" s="119">
        <v>3</v>
      </c>
      <c r="B26" s="120" t="s">
        <v>70</v>
      </c>
      <c r="C26" s="121" t="s">
        <v>91</v>
      </c>
      <c r="D26" s="122"/>
      <c r="E26" s="122">
        <v>2</v>
      </c>
      <c r="F26" s="119">
        <f>D26-E26</f>
        <v>-2</v>
      </c>
      <c r="G26" s="119">
        <v>20</v>
      </c>
      <c r="H26" s="136">
        <v>0</v>
      </c>
      <c r="I26" s="119">
        <f>G26-H26</f>
        <v>20</v>
      </c>
      <c r="J26" s="119">
        <v>15</v>
      </c>
      <c r="K26" s="136">
        <v>0</v>
      </c>
      <c r="L26" s="119">
        <f>J26-K26</f>
        <v>15</v>
      </c>
      <c r="M26" s="119">
        <v>15</v>
      </c>
      <c r="N26" s="136">
        <v>2</v>
      </c>
      <c r="O26" s="119">
        <f>M26-N26</f>
        <v>13</v>
      </c>
      <c r="P26" s="119">
        <v>20</v>
      </c>
      <c r="Q26" s="136">
        <v>1</v>
      </c>
      <c r="R26" s="119">
        <f>P26-Q26</f>
        <v>19</v>
      </c>
      <c r="S26" s="119">
        <v>15</v>
      </c>
      <c r="T26" s="136"/>
      <c r="U26" s="119" t="s">
        <v>210</v>
      </c>
      <c r="V26" s="119">
        <v>20</v>
      </c>
      <c r="W26" s="136">
        <v>0</v>
      </c>
      <c r="X26" s="119">
        <f>V26-W26</f>
        <v>20</v>
      </c>
      <c r="Y26" s="119">
        <v>15</v>
      </c>
      <c r="Z26" s="136">
        <v>0</v>
      </c>
      <c r="AA26" s="119">
        <f>Y26-Z26</f>
        <v>15</v>
      </c>
      <c r="AB26" s="119">
        <v>15</v>
      </c>
      <c r="AC26" s="136">
        <v>0</v>
      </c>
      <c r="AD26" s="119">
        <f>AB26-AC26</f>
        <v>15</v>
      </c>
      <c r="AE26" s="119">
        <v>10</v>
      </c>
      <c r="AF26" s="136"/>
      <c r="AG26" s="119" t="s">
        <v>210</v>
      </c>
      <c r="AH26" s="119">
        <v>15</v>
      </c>
      <c r="AI26" s="136">
        <v>15</v>
      </c>
      <c r="AJ26" s="119">
        <f>AH26-AI26</f>
        <v>0</v>
      </c>
      <c r="AK26" s="119">
        <v>15</v>
      </c>
      <c r="AL26" s="119">
        <v>15</v>
      </c>
      <c r="AM26" s="119">
        <f>AK26-AL26</f>
        <v>0</v>
      </c>
      <c r="AN26" s="119">
        <v>10</v>
      </c>
      <c r="AO26" s="119">
        <v>10</v>
      </c>
      <c r="AP26" s="119">
        <f>AN26-AO26</f>
        <v>0</v>
      </c>
      <c r="AQ26" s="119">
        <v>30</v>
      </c>
      <c r="AR26" s="119">
        <v>2</v>
      </c>
      <c r="AS26" s="119">
        <f>AQ26-AR26</f>
        <v>28</v>
      </c>
      <c r="AT26" s="119">
        <v>15</v>
      </c>
      <c r="AU26" s="119">
        <v>0</v>
      </c>
      <c r="AV26" s="119">
        <f>AT26-AU26</f>
        <v>15</v>
      </c>
      <c r="AW26" s="119">
        <v>15</v>
      </c>
      <c r="AX26" s="119">
        <v>0</v>
      </c>
      <c r="AY26" s="119">
        <f>AW26-AX26</f>
        <v>15</v>
      </c>
      <c r="AZ26" s="119">
        <f>AY26+AV26+AS26+AP26+AM26+AJ26+AD26+AA26+X26+R26+O26+L26+I26+F26</f>
        <v>173</v>
      </c>
      <c r="BA26" s="119">
        <v>3</v>
      </c>
    </row>
    <row r="28" spans="1:8" ht="12.75">
      <c r="A28" s="2"/>
      <c r="B28" s="2"/>
      <c r="C28" s="2"/>
      <c r="D28" s="2"/>
      <c r="E28" s="2"/>
      <c r="F28" s="2"/>
      <c r="G28" s="2"/>
      <c r="H28" s="2"/>
    </row>
  </sheetData>
  <sheetProtection/>
  <mergeCells count="29">
    <mergeCell ref="A10:A12"/>
    <mergeCell ref="B10:C10"/>
    <mergeCell ref="D10:AY10"/>
    <mergeCell ref="B11:B12"/>
    <mergeCell ref="C11:C12"/>
    <mergeCell ref="D11:F11"/>
    <mergeCell ref="G11:I11"/>
    <mergeCell ref="J11:L11"/>
    <mergeCell ref="M11:O11"/>
    <mergeCell ref="P11:R11"/>
    <mergeCell ref="S11:U11"/>
    <mergeCell ref="V11:X11"/>
    <mergeCell ref="Y11:AA11"/>
    <mergeCell ref="AT11:AV11"/>
    <mergeCell ref="AW11:AY11"/>
    <mergeCell ref="AB11:AD11"/>
    <mergeCell ref="AE11:AG11"/>
    <mergeCell ref="AH11:AJ11"/>
    <mergeCell ref="AK11:AM11"/>
    <mergeCell ref="C13:BA13"/>
    <mergeCell ref="A23:BA23"/>
    <mergeCell ref="Q1:AK1"/>
    <mergeCell ref="Q2:AI2"/>
    <mergeCell ref="Q4:AI4"/>
    <mergeCell ref="Q3:AI3"/>
    <mergeCell ref="S6:AH6"/>
    <mergeCell ref="S8:T8"/>
    <mergeCell ref="AN11:AP11"/>
    <mergeCell ref="AQ11:AS1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119"/>
  <sheetViews>
    <sheetView zoomScalePageLayoutView="0" workbookViewId="0" topLeftCell="A1">
      <selection activeCell="C60" sqref="C60"/>
    </sheetView>
  </sheetViews>
  <sheetFormatPr defaultColWidth="9.00390625" defaultRowHeight="12.75"/>
  <cols>
    <col min="1" max="1" width="4.625" style="0" customWidth="1"/>
    <col min="2" max="3" width="18.875" style="0" customWidth="1"/>
    <col min="4" max="4" width="27.125" style="4" customWidth="1"/>
    <col min="5" max="5" width="6.75390625" style="3" customWidth="1"/>
    <col min="6" max="6" width="6.75390625" style="0" customWidth="1"/>
    <col min="7" max="7" width="5.00390625" style="0" customWidth="1"/>
    <col min="8" max="8" width="4.875" style="0" customWidth="1"/>
    <col min="9" max="9" width="6.625" style="0" customWidth="1"/>
    <col min="10" max="10" width="6.25390625" style="0" customWidth="1"/>
    <col min="11" max="11" width="9.125" style="2" customWidth="1"/>
  </cols>
  <sheetData>
    <row r="1" spans="1:9" ht="12.75">
      <c r="A1" s="197" t="s">
        <v>95</v>
      </c>
      <c r="B1" s="197"/>
      <c r="C1" s="197"/>
      <c r="D1" s="197"/>
      <c r="E1" s="197"/>
      <c r="F1" s="197"/>
      <c r="G1" s="197"/>
      <c r="H1" s="197"/>
      <c r="I1" s="197"/>
    </row>
    <row r="2" spans="1:10" ht="10.5" customHeight="1">
      <c r="A2" s="197" t="s">
        <v>7</v>
      </c>
      <c r="B2" s="197"/>
      <c r="C2" s="197"/>
      <c r="D2" s="197"/>
      <c r="E2" s="197"/>
      <c r="F2" s="197"/>
      <c r="G2" s="197"/>
      <c r="H2" s="197"/>
      <c r="I2" s="197"/>
      <c r="J2" s="1"/>
    </row>
    <row r="3" spans="1:10" ht="9" customHeight="1">
      <c r="A3" s="197" t="s">
        <v>6</v>
      </c>
      <c r="B3" s="197"/>
      <c r="C3" s="197"/>
      <c r="D3" s="197"/>
      <c r="E3" s="197"/>
      <c r="F3" s="197"/>
      <c r="G3" s="197"/>
      <c r="H3" s="197"/>
      <c r="I3" s="197"/>
      <c r="J3" s="1"/>
    </row>
    <row r="4" spans="1:10" ht="9.75" customHeight="1" thickBot="1">
      <c r="A4" s="198" t="s">
        <v>101</v>
      </c>
      <c r="B4" s="198"/>
      <c r="C4" s="198"/>
      <c r="D4" s="198"/>
      <c r="E4" s="198"/>
      <c r="F4" s="198"/>
      <c r="G4" s="198"/>
      <c r="H4" s="198"/>
      <c r="I4" s="198"/>
      <c r="J4" s="60"/>
    </row>
    <row r="5" spans="1:10" ht="16.5" thickTop="1">
      <c r="A5" s="208" t="s">
        <v>173</v>
      </c>
      <c r="B5" s="208"/>
      <c r="C5" s="208"/>
      <c r="D5" s="208"/>
      <c r="E5" s="208"/>
      <c r="F5" s="208"/>
      <c r="G5" s="208"/>
      <c r="H5" s="208"/>
      <c r="I5" s="208"/>
      <c r="J5" s="5"/>
    </row>
    <row r="6" spans="2:11" ht="12.75" customHeight="1" thickBot="1">
      <c r="B6" t="s">
        <v>90</v>
      </c>
      <c r="D6"/>
      <c r="E6"/>
      <c r="F6" t="s">
        <v>89</v>
      </c>
      <c r="K6"/>
    </row>
    <row r="7" spans="1:11" ht="12.75" customHeight="1">
      <c r="A7" s="193" t="s">
        <v>0</v>
      </c>
      <c r="B7" s="195" t="s">
        <v>9</v>
      </c>
      <c r="C7" s="209" t="s">
        <v>10</v>
      </c>
      <c r="D7" s="195" t="s">
        <v>2</v>
      </c>
      <c r="E7" s="213" t="s">
        <v>3</v>
      </c>
      <c r="F7" s="213" t="s">
        <v>1</v>
      </c>
      <c r="G7" s="105" t="s">
        <v>4</v>
      </c>
      <c r="H7" s="106"/>
      <c r="I7" s="215" t="s">
        <v>5</v>
      </c>
      <c r="K7"/>
    </row>
    <row r="8" spans="1:11" ht="12.75" customHeight="1" thickBot="1">
      <c r="A8" s="194"/>
      <c r="B8" s="196"/>
      <c r="C8" s="210"/>
      <c r="D8" s="196"/>
      <c r="E8" s="214"/>
      <c r="F8" s="214"/>
      <c r="G8" s="211"/>
      <c r="H8" s="212"/>
      <c r="I8" s="216"/>
      <c r="K8"/>
    </row>
    <row r="9" spans="1:11" ht="12.75" customHeight="1">
      <c r="A9" s="67"/>
      <c r="B9" s="178" t="s">
        <v>26</v>
      </c>
      <c r="C9" s="184" t="s">
        <v>27</v>
      </c>
      <c r="D9" s="68" t="s">
        <v>19</v>
      </c>
      <c r="E9" s="69">
        <v>64</v>
      </c>
      <c r="F9" s="69"/>
      <c r="G9" s="69">
        <v>120</v>
      </c>
      <c r="H9" s="70"/>
      <c r="I9" s="202">
        <v>3</v>
      </c>
      <c r="K9"/>
    </row>
    <row r="10" spans="1:11" ht="12.75" customHeight="1">
      <c r="A10" s="71"/>
      <c r="B10" s="179"/>
      <c r="C10" s="185"/>
      <c r="D10" s="72" t="s">
        <v>23</v>
      </c>
      <c r="E10" s="73">
        <v>56</v>
      </c>
      <c r="F10" s="73"/>
      <c r="G10" s="73"/>
      <c r="H10" s="74">
        <v>145</v>
      </c>
      <c r="I10" s="203"/>
      <c r="K10"/>
    </row>
    <row r="11" spans="1:11" ht="12.75" customHeight="1">
      <c r="A11" s="71"/>
      <c r="B11" s="179"/>
      <c r="C11" s="185"/>
      <c r="D11" s="75" t="s">
        <v>20</v>
      </c>
      <c r="E11" s="73"/>
      <c r="F11" s="73">
        <v>11</v>
      </c>
      <c r="G11" s="73">
        <v>25</v>
      </c>
      <c r="H11" s="74"/>
      <c r="I11" s="203"/>
      <c r="K11"/>
    </row>
    <row r="12" spans="1:11" ht="12.75" customHeight="1" thickBot="1">
      <c r="A12" s="76"/>
      <c r="B12" s="180"/>
      <c r="C12" s="186"/>
      <c r="D12" s="77" t="s">
        <v>21</v>
      </c>
      <c r="E12" s="78"/>
      <c r="F12" s="78">
        <v>14</v>
      </c>
      <c r="G12" s="78"/>
      <c r="H12" s="79"/>
      <c r="I12" s="204"/>
      <c r="K12"/>
    </row>
    <row r="13" spans="1:11" ht="12.75" customHeight="1">
      <c r="A13" s="67"/>
      <c r="B13" s="178" t="s">
        <v>44</v>
      </c>
      <c r="C13" s="187" t="s">
        <v>43</v>
      </c>
      <c r="D13" s="80" t="s">
        <v>35</v>
      </c>
      <c r="E13" s="69"/>
      <c r="F13" s="69">
        <v>11</v>
      </c>
      <c r="G13" s="69">
        <v>23</v>
      </c>
      <c r="H13" s="70"/>
      <c r="I13" s="202">
        <v>6</v>
      </c>
      <c r="K13"/>
    </row>
    <row r="14" spans="1:11" ht="12.75" customHeight="1">
      <c r="A14" s="71"/>
      <c r="B14" s="179"/>
      <c r="C14" s="188"/>
      <c r="D14" s="81" t="s">
        <v>37</v>
      </c>
      <c r="E14" s="73"/>
      <c r="F14" s="73">
        <v>12</v>
      </c>
      <c r="G14" s="73"/>
      <c r="H14" s="74">
        <v>131</v>
      </c>
      <c r="I14" s="203"/>
      <c r="K14"/>
    </row>
    <row r="15" spans="1:11" ht="12.75" customHeight="1">
      <c r="A15" s="71"/>
      <c r="B15" s="179"/>
      <c r="C15" s="188"/>
      <c r="D15" s="81" t="s">
        <v>39</v>
      </c>
      <c r="E15" s="73">
        <v>59</v>
      </c>
      <c r="F15" s="73"/>
      <c r="G15" s="73">
        <v>108</v>
      </c>
      <c r="H15" s="74"/>
      <c r="I15" s="203"/>
      <c r="K15"/>
    </row>
    <row r="16" spans="1:11" ht="12.75" customHeight="1" thickBot="1">
      <c r="A16" s="76"/>
      <c r="B16" s="180"/>
      <c r="C16" s="189"/>
      <c r="D16" s="82" t="s">
        <v>42</v>
      </c>
      <c r="E16" s="78">
        <v>49</v>
      </c>
      <c r="F16" s="78"/>
      <c r="G16" s="78"/>
      <c r="H16" s="79"/>
      <c r="I16" s="204"/>
      <c r="K16"/>
    </row>
    <row r="17" spans="1:11" ht="12.75" customHeight="1">
      <c r="A17" s="67"/>
      <c r="B17" s="187" t="s">
        <v>48</v>
      </c>
      <c r="C17" s="184" t="s">
        <v>47</v>
      </c>
      <c r="D17" s="83" t="s">
        <v>59</v>
      </c>
      <c r="E17" s="69"/>
      <c r="F17" s="69">
        <v>21</v>
      </c>
      <c r="G17" s="69">
        <v>39</v>
      </c>
      <c r="H17" s="70"/>
      <c r="I17" s="202">
        <v>9</v>
      </c>
      <c r="K17"/>
    </row>
    <row r="18" spans="1:11" ht="12.75" customHeight="1">
      <c r="A18" s="71"/>
      <c r="B18" s="188"/>
      <c r="C18" s="185"/>
      <c r="D18" s="84" t="s">
        <v>58</v>
      </c>
      <c r="E18" s="73"/>
      <c r="F18" s="73">
        <v>18</v>
      </c>
      <c r="G18" s="73"/>
      <c r="H18" s="74">
        <v>125</v>
      </c>
      <c r="I18" s="203"/>
      <c r="K18"/>
    </row>
    <row r="19" spans="1:11" ht="12.75" customHeight="1">
      <c r="A19" s="71"/>
      <c r="B19" s="188"/>
      <c r="C19" s="185"/>
      <c r="D19" s="84" t="s">
        <v>63</v>
      </c>
      <c r="E19" s="73">
        <v>40</v>
      </c>
      <c r="F19" s="73"/>
      <c r="G19" s="73">
        <v>86</v>
      </c>
      <c r="H19" s="74"/>
      <c r="I19" s="203"/>
      <c r="K19"/>
    </row>
    <row r="20" spans="1:11" ht="12.75" customHeight="1" thickBot="1">
      <c r="A20" s="76"/>
      <c r="B20" s="189"/>
      <c r="C20" s="186"/>
      <c r="D20" s="85" t="s">
        <v>64</v>
      </c>
      <c r="E20" s="78">
        <v>46</v>
      </c>
      <c r="F20" s="78"/>
      <c r="G20" s="78"/>
      <c r="H20" s="79"/>
      <c r="I20" s="204"/>
      <c r="K20"/>
    </row>
    <row r="21" spans="1:11" ht="12.75" customHeight="1">
      <c r="A21" s="67"/>
      <c r="B21" s="178" t="s">
        <v>57</v>
      </c>
      <c r="C21" s="184" t="s">
        <v>56</v>
      </c>
      <c r="D21" s="83" t="s">
        <v>170</v>
      </c>
      <c r="E21" s="69">
        <v>46</v>
      </c>
      <c r="F21" s="69"/>
      <c r="G21" s="69">
        <v>109</v>
      </c>
      <c r="H21" s="70"/>
      <c r="I21" s="202">
        <v>5</v>
      </c>
      <c r="K21"/>
    </row>
    <row r="22" spans="1:11" ht="12.75" customHeight="1">
      <c r="A22" s="71"/>
      <c r="B22" s="179"/>
      <c r="C22" s="185"/>
      <c r="D22" s="84" t="s">
        <v>51</v>
      </c>
      <c r="E22" s="73">
        <v>63</v>
      </c>
      <c r="F22" s="73"/>
      <c r="G22" s="73"/>
      <c r="H22" s="74">
        <v>132</v>
      </c>
      <c r="I22" s="203"/>
      <c r="K22"/>
    </row>
    <row r="23" spans="1:11" ht="12.75" customHeight="1">
      <c r="A23" s="71"/>
      <c r="B23" s="179"/>
      <c r="C23" s="185"/>
      <c r="D23" s="84" t="s">
        <v>52</v>
      </c>
      <c r="E23" s="73"/>
      <c r="F23" s="73">
        <v>13</v>
      </c>
      <c r="G23" s="73">
        <v>23</v>
      </c>
      <c r="H23" s="74"/>
      <c r="I23" s="203"/>
      <c r="K23"/>
    </row>
    <row r="24" spans="1:11" ht="12.75" customHeight="1" thickBot="1">
      <c r="A24" s="76"/>
      <c r="B24" s="180"/>
      <c r="C24" s="186"/>
      <c r="D24" s="85" t="s">
        <v>55</v>
      </c>
      <c r="E24" s="78"/>
      <c r="F24" s="78">
        <v>10</v>
      </c>
      <c r="G24" s="78"/>
      <c r="H24" s="79"/>
      <c r="I24" s="204"/>
      <c r="K24"/>
    </row>
    <row r="25" spans="1:11" ht="12.75" customHeight="1">
      <c r="A25" s="67"/>
      <c r="B25" s="178" t="s">
        <v>66</v>
      </c>
      <c r="C25" s="184" t="s">
        <v>105</v>
      </c>
      <c r="D25" s="86" t="s">
        <v>163</v>
      </c>
      <c r="E25" s="69"/>
      <c r="F25" s="69">
        <v>12</v>
      </c>
      <c r="G25" s="69">
        <v>22</v>
      </c>
      <c r="H25" s="70"/>
      <c r="I25" s="202">
        <v>8</v>
      </c>
      <c r="K25"/>
    </row>
    <row r="26" spans="1:11" ht="12.75" customHeight="1">
      <c r="A26" s="71"/>
      <c r="B26" s="179"/>
      <c r="C26" s="185"/>
      <c r="D26" s="87" t="s">
        <v>138</v>
      </c>
      <c r="E26" s="73"/>
      <c r="F26" s="73">
        <v>10</v>
      </c>
      <c r="G26" s="73"/>
      <c r="H26" s="74">
        <v>127</v>
      </c>
      <c r="I26" s="203"/>
      <c r="K26"/>
    </row>
    <row r="27" spans="1:11" ht="12.75" customHeight="1">
      <c r="A27" s="71"/>
      <c r="B27" s="179"/>
      <c r="C27" s="185"/>
      <c r="D27" s="87" t="s">
        <v>142</v>
      </c>
      <c r="E27" s="73">
        <v>52</v>
      </c>
      <c r="F27" s="73"/>
      <c r="G27" s="73">
        <v>105</v>
      </c>
      <c r="H27" s="74"/>
      <c r="I27" s="203"/>
      <c r="K27"/>
    </row>
    <row r="28" spans="1:11" ht="12.75" customHeight="1" thickBot="1">
      <c r="A28" s="76"/>
      <c r="B28" s="180"/>
      <c r="C28" s="186"/>
      <c r="D28" s="88" t="s">
        <v>143</v>
      </c>
      <c r="E28" s="78">
        <v>53</v>
      </c>
      <c r="F28" s="78"/>
      <c r="G28" s="78"/>
      <c r="H28" s="79"/>
      <c r="I28" s="204"/>
      <c r="K28"/>
    </row>
    <row r="29" spans="1:11" ht="12.75" customHeight="1">
      <c r="A29" s="67"/>
      <c r="B29" s="178" t="s">
        <v>67</v>
      </c>
      <c r="C29" s="184" t="s">
        <v>81</v>
      </c>
      <c r="D29" s="89" t="s">
        <v>124</v>
      </c>
      <c r="E29" s="69"/>
      <c r="F29" s="69">
        <v>11</v>
      </c>
      <c r="G29" s="69">
        <v>20</v>
      </c>
      <c r="H29" s="70"/>
      <c r="I29" s="202">
        <v>2</v>
      </c>
      <c r="K29"/>
    </row>
    <row r="30" spans="1:11" ht="12.75" customHeight="1">
      <c r="A30" s="71"/>
      <c r="B30" s="179"/>
      <c r="C30" s="185"/>
      <c r="D30" s="90" t="s">
        <v>126</v>
      </c>
      <c r="E30" s="73"/>
      <c r="F30" s="73">
        <v>9</v>
      </c>
      <c r="G30" s="73"/>
      <c r="H30" s="74">
        <v>154</v>
      </c>
      <c r="I30" s="203"/>
      <c r="K30"/>
    </row>
    <row r="31" spans="1:11" ht="12.75" customHeight="1">
      <c r="A31" s="71"/>
      <c r="B31" s="179"/>
      <c r="C31" s="185"/>
      <c r="D31" s="91" t="s">
        <v>128</v>
      </c>
      <c r="E31" s="73">
        <v>69</v>
      </c>
      <c r="F31" s="73"/>
      <c r="G31" s="73">
        <v>134</v>
      </c>
      <c r="H31" s="74"/>
      <c r="I31" s="203"/>
      <c r="K31"/>
    </row>
    <row r="32" spans="1:11" ht="12.75" customHeight="1" thickBot="1">
      <c r="A32" s="76"/>
      <c r="B32" s="180"/>
      <c r="C32" s="186"/>
      <c r="D32" s="92" t="s">
        <v>129</v>
      </c>
      <c r="E32" s="78">
        <v>65</v>
      </c>
      <c r="F32" s="78"/>
      <c r="G32" s="78"/>
      <c r="H32" s="79"/>
      <c r="I32" s="204"/>
      <c r="K32"/>
    </row>
    <row r="33" spans="1:11" ht="12.75" customHeight="1">
      <c r="A33" s="67"/>
      <c r="B33" s="178" t="s">
        <v>68</v>
      </c>
      <c r="C33" s="187" t="s">
        <v>71</v>
      </c>
      <c r="D33" s="93" t="s">
        <v>74</v>
      </c>
      <c r="E33" s="69"/>
      <c r="F33" s="69">
        <v>11</v>
      </c>
      <c r="G33" s="69">
        <v>22</v>
      </c>
      <c r="H33" s="70"/>
      <c r="I33" s="202">
        <v>7</v>
      </c>
      <c r="K33"/>
    </row>
    <row r="34" spans="1:11" ht="12.75" customHeight="1">
      <c r="A34" s="71"/>
      <c r="B34" s="179"/>
      <c r="C34" s="188"/>
      <c r="D34" s="94" t="s">
        <v>75</v>
      </c>
      <c r="E34" s="73"/>
      <c r="F34" s="73">
        <v>11</v>
      </c>
      <c r="G34" s="73"/>
      <c r="H34" s="74">
        <v>131</v>
      </c>
      <c r="I34" s="203"/>
      <c r="K34"/>
    </row>
    <row r="35" spans="1:11" ht="12.75" customHeight="1">
      <c r="A35" s="71"/>
      <c r="B35" s="179"/>
      <c r="C35" s="188"/>
      <c r="D35" s="94" t="s">
        <v>76</v>
      </c>
      <c r="E35" s="73">
        <v>48</v>
      </c>
      <c r="F35" s="73"/>
      <c r="G35" s="73">
        <v>109</v>
      </c>
      <c r="H35" s="74"/>
      <c r="I35" s="203"/>
      <c r="K35"/>
    </row>
    <row r="36" spans="1:11" ht="12.75" customHeight="1" thickBot="1">
      <c r="A36" s="76"/>
      <c r="B36" s="180"/>
      <c r="C36" s="189"/>
      <c r="D36" s="95" t="s">
        <v>77</v>
      </c>
      <c r="E36" s="78">
        <v>61</v>
      </c>
      <c r="F36" s="78"/>
      <c r="G36" s="78"/>
      <c r="H36" s="79"/>
      <c r="I36" s="204"/>
      <c r="K36"/>
    </row>
    <row r="37" spans="1:11" ht="12.75" customHeight="1">
      <c r="A37" s="67"/>
      <c r="B37" s="178" t="s">
        <v>86</v>
      </c>
      <c r="C37" s="190" t="s">
        <v>87</v>
      </c>
      <c r="D37" s="96" t="s">
        <v>148</v>
      </c>
      <c r="E37" s="69"/>
      <c r="F37" s="97">
        <v>10</v>
      </c>
      <c r="G37" s="69">
        <v>29</v>
      </c>
      <c r="H37" s="70"/>
      <c r="I37" s="202">
        <v>4</v>
      </c>
      <c r="K37"/>
    </row>
    <row r="38" spans="1:11" ht="12.75" customHeight="1">
      <c r="A38" s="71"/>
      <c r="B38" s="179"/>
      <c r="C38" s="191"/>
      <c r="D38" s="90" t="s">
        <v>150</v>
      </c>
      <c r="E38" s="73"/>
      <c r="F38" s="98">
        <v>19</v>
      </c>
      <c r="G38" s="73"/>
      <c r="H38" s="74">
        <v>142</v>
      </c>
      <c r="I38" s="203"/>
      <c r="K38"/>
    </row>
    <row r="39" spans="1:11" ht="12.75" customHeight="1">
      <c r="A39" s="71"/>
      <c r="B39" s="179"/>
      <c r="C39" s="191"/>
      <c r="D39" s="90" t="s">
        <v>153</v>
      </c>
      <c r="E39" s="73">
        <v>50</v>
      </c>
      <c r="F39" s="73"/>
      <c r="G39" s="73">
        <v>113</v>
      </c>
      <c r="H39" s="74"/>
      <c r="I39" s="203"/>
      <c r="K39"/>
    </row>
    <row r="40" spans="1:11" ht="12.75" customHeight="1" thickBot="1">
      <c r="A40" s="76"/>
      <c r="B40" s="180"/>
      <c r="C40" s="192"/>
      <c r="D40" s="99" t="s">
        <v>154</v>
      </c>
      <c r="E40" s="78">
        <v>63</v>
      </c>
      <c r="F40" s="78"/>
      <c r="G40" s="78"/>
      <c r="H40" s="79"/>
      <c r="I40" s="204"/>
      <c r="K40"/>
    </row>
    <row r="41" spans="1:11" ht="12.75" customHeight="1">
      <c r="A41" s="67"/>
      <c r="B41" s="178" t="s">
        <v>92</v>
      </c>
      <c r="C41" s="181" t="s">
        <v>93</v>
      </c>
      <c r="D41" s="100" t="s">
        <v>111</v>
      </c>
      <c r="E41" s="69">
        <v>67</v>
      </c>
      <c r="F41" s="69"/>
      <c r="G41" s="69">
        <v>141</v>
      </c>
      <c r="H41" s="70"/>
      <c r="I41" s="202">
        <v>1</v>
      </c>
      <c r="K41"/>
    </row>
    <row r="42" spans="1:11" ht="12.75" customHeight="1">
      <c r="A42" s="71"/>
      <c r="B42" s="179"/>
      <c r="C42" s="182"/>
      <c r="D42" s="101" t="s">
        <v>112</v>
      </c>
      <c r="E42" s="73">
        <v>74</v>
      </c>
      <c r="F42" s="73"/>
      <c r="G42" s="73"/>
      <c r="H42" s="74">
        <v>161</v>
      </c>
      <c r="I42" s="203"/>
      <c r="K42"/>
    </row>
    <row r="43" spans="1:11" ht="12.75" customHeight="1">
      <c r="A43" s="71"/>
      <c r="B43" s="179"/>
      <c r="C43" s="182"/>
      <c r="D43" s="101" t="s">
        <v>113</v>
      </c>
      <c r="E43" s="73"/>
      <c r="F43" s="73">
        <v>10</v>
      </c>
      <c r="G43" s="73">
        <v>20</v>
      </c>
      <c r="H43" s="74"/>
      <c r="I43" s="203"/>
      <c r="K43"/>
    </row>
    <row r="44" spans="1:11" ht="12.75" customHeight="1" thickBot="1">
      <c r="A44" s="76"/>
      <c r="B44" s="180"/>
      <c r="C44" s="183"/>
      <c r="D44" s="102" t="s">
        <v>117</v>
      </c>
      <c r="E44" s="78"/>
      <c r="F44" s="78">
        <v>10</v>
      </c>
      <c r="G44" s="78"/>
      <c r="H44" s="79"/>
      <c r="I44" s="204"/>
      <c r="K44"/>
    </row>
    <row r="45" spans="1:11" ht="12.75" customHeight="1" thickBot="1">
      <c r="A45" s="103"/>
      <c r="B45" s="205" t="s">
        <v>29</v>
      </c>
      <c r="C45" s="206"/>
      <c r="D45" s="206"/>
      <c r="E45" s="206"/>
      <c r="F45" s="206"/>
      <c r="G45" s="206"/>
      <c r="H45" s="206"/>
      <c r="I45" s="207"/>
      <c r="K45"/>
    </row>
    <row r="46" spans="1:11" ht="12.75" customHeight="1">
      <c r="A46" s="67"/>
      <c r="B46" s="178" t="s">
        <v>26</v>
      </c>
      <c r="C46" s="184" t="s">
        <v>27</v>
      </c>
      <c r="D46" s="104" t="s">
        <v>120</v>
      </c>
      <c r="E46" s="69"/>
      <c r="F46" s="69">
        <v>6</v>
      </c>
      <c r="G46" s="69">
        <v>12</v>
      </c>
      <c r="H46" s="70"/>
      <c r="I46" s="202">
        <v>3</v>
      </c>
      <c r="K46"/>
    </row>
    <row r="47" spans="1:11" ht="12.75" customHeight="1">
      <c r="A47" s="71"/>
      <c r="B47" s="179"/>
      <c r="C47" s="185"/>
      <c r="D47" s="72" t="s">
        <v>121</v>
      </c>
      <c r="E47" s="73"/>
      <c r="F47" s="73">
        <v>6</v>
      </c>
      <c r="G47" s="73"/>
      <c r="H47" s="74">
        <v>113</v>
      </c>
      <c r="I47" s="203"/>
      <c r="K47"/>
    </row>
    <row r="48" spans="1:11" ht="12.75" customHeight="1">
      <c r="A48" s="71"/>
      <c r="B48" s="179"/>
      <c r="C48" s="185"/>
      <c r="D48" s="72" t="s">
        <v>32</v>
      </c>
      <c r="E48" s="73">
        <v>60</v>
      </c>
      <c r="F48" s="73"/>
      <c r="G48" s="73">
        <v>101</v>
      </c>
      <c r="H48" s="73"/>
      <c r="I48" s="203"/>
      <c r="K48"/>
    </row>
    <row r="49" spans="1:11" ht="12.75" customHeight="1" thickBot="1">
      <c r="A49" s="76"/>
      <c r="B49" s="180"/>
      <c r="C49" s="186"/>
      <c r="D49" s="77" t="s">
        <v>34</v>
      </c>
      <c r="E49" s="78">
        <v>41</v>
      </c>
      <c r="F49" s="78"/>
      <c r="G49" s="78"/>
      <c r="H49" s="78"/>
      <c r="I49" s="204"/>
      <c r="K49"/>
    </row>
    <row r="50" spans="1:11" ht="12.75" customHeight="1">
      <c r="A50" s="67"/>
      <c r="B50" s="178" t="s">
        <v>69</v>
      </c>
      <c r="C50" s="184" t="s">
        <v>81</v>
      </c>
      <c r="D50" s="89" t="s">
        <v>171</v>
      </c>
      <c r="E50" s="93"/>
      <c r="F50" s="69">
        <v>12</v>
      </c>
      <c r="G50" s="69">
        <v>22</v>
      </c>
      <c r="H50" s="69"/>
      <c r="I50" s="199">
        <v>1</v>
      </c>
      <c r="K50"/>
    </row>
    <row r="51" spans="1:11" ht="12.75" customHeight="1">
      <c r="A51" s="71"/>
      <c r="B51" s="179"/>
      <c r="C51" s="185"/>
      <c r="D51" s="90" t="s">
        <v>133</v>
      </c>
      <c r="E51" s="94"/>
      <c r="F51" s="73">
        <v>10</v>
      </c>
      <c r="G51" s="73"/>
      <c r="H51" s="73">
        <v>137</v>
      </c>
      <c r="I51" s="200"/>
      <c r="K51"/>
    </row>
    <row r="52" spans="1:11" ht="12.75" customHeight="1">
      <c r="A52" s="71"/>
      <c r="B52" s="179"/>
      <c r="C52" s="185"/>
      <c r="D52" s="90" t="s">
        <v>134</v>
      </c>
      <c r="E52" s="73">
        <v>55</v>
      </c>
      <c r="F52" s="73"/>
      <c r="G52" s="73">
        <v>115</v>
      </c>
      <c r="H52" s="73"/>
      <c r="I52" s="200"/>
      <c r="K52"/>
    </row>
    <row r="53" spans="1:11" ht="12.75" customHeight="1" thickBot="1">
      <c r="A53" s="76"/>
      <c r="B53" s="180"/>
      <c r="C53" s="186"/>
      <c r="D53" s="92" t="s">
        <v>135</v>
      </c>
      <c r="E53" s="78">
        <v>60</v>
      </c>
      <c r="F53" s="78"/>
      <c r="G53" s="78"/>
      <c r="H53" s="78"/>
      <c r="I53" s="201"/>
      <c r="K53"/>
    </row>
    <row r="54" spans="1:11" ht="12.75" customHeight="1">
      <c r="A54" s="67"/>
      <c r="B54" s="178" t="s">
        <v>70</v>
      </c>
      <c r="C54" s="187" t="s">
        <v>91</v>
      </c>
      <c r="D54" s="83" t="s">
        <v>155</v>
      </c>
      <c r="E54" s="69">
        <v>48</v>
      </c>
      <c r="F54" s="69"/>
      <c r="G54" s="69">
        <v>105</v>
      </c>
      <c r="H54" s="69"/>
      <c r="I54" s="199">
        <v>2</v>
      </c>
      <c r="K54"/>
    </row>
    <row r="55" spans="1:11" ht="12.75" customHeight="1">
      <c r="A55" s="71"/>
      <c r="B55" s="179"/>
      <c r="C55" s="188"/>
      <c r="D55" s="84" t="s">
        <v>156</v>
      </c>
      <c r="E55" s="73">
        <v>57</v>
      </c>
      <c r="F55" s="73"/>
      <c r="G55" s="73"/>
      <c r="H55" s="73">
        <v>119</v>
      </c>
      <c r="I55" s="200"/>
      <c r="K55"/>
    </row>
    <row r="56" spans="1:11" ht="12.75" customHeight="1">
      <c r="A56" s="71"/>
      <c r="B56" s="179"/>
      <c r="C56" s="188"/>
      <c r="D56" s="84" t="s">
        <v>160</v>
      </c>
      <c r="E56" s="73"/>
      <c r="F56" s="73">
        <v>8</v>
      </c>
      <c r="G56" s="73">
        <v>14</v>
      </c>
      <c r="H56" s="73"/>
      <c r="I56" s="200"/>
      <c r="K56"/>
    </row>
    <row r="57" spans="1:11" ht="12.75" customHeight="1" thickBot="1">
      <c r="A57" s="76"/>
      <c r="B57" s="180"/>
      <c r="C57" s="189"/>
      <c r="D57" s="85" t="s">
        <v>161</v>
      </c>
      <c r="E57" s="78"/>
      <c r="F57" s="78">
        <v>6</v>
      </c>
      <c r="G57" s="78"/>
      <c r="H57" s="78"/>
      <c r="I57" s="201"/>
      <c r="K57"/>
    </row>
    <row r="58" spans="1:11" ht="12.75" customHeight="1">
      <c r="A58" s="2"/>
      <c r="D58"/>
      <c r="E58" s="2"/>
      <c r="F58" s="2"/>
      <c r="G58" s="2"/>
      <c r="H58" s="2"/>
      <c r="K58"/>
    </row>
    <row r="59" spans="1:11" ht="12.75" customHeight="1">
      <c r="A59" s="2"/>
      <c r="B59" t="s">
        <v>174</v>
      </c>
      <c r="D59"/>
      <c r="E59" s="2"/>
      <c r="F59" s="2"/>
      <c r="G59" s="2"/>
      <c r="H59" s="2"/>
      <c r="K59"/>
    </row>
    <row r="60" spans="1:11" ht="12.75" customHeight="1">
      <c r="A60" s="2"/>
      <c r="B60" t="s">
        <v>175</v>
      </c>
      <c r="D60"/>
      <c r="E60" s="2"/>
      <c r="F60" s="2"/>
      <c r="G60" s="2"/>
      <c r="H60" s="2"/>
      <c r="K60"/>
    </row>
    <row r="61" spans="1:11" ht="12.75" customHeight="1">
      <c r="A61" s="2"/>
      <c r="D61"/>
      <c r="E61"/>
      <c r="K61"/>
    </row>
    <row r="62" spans="1:11" ht="12.75" customHeight="1">
      <c r="A62" s="2"/>
      <c r="D62"/>
      <c r="E62"/>
      <c r="K62"/>
    </row>
    <row r="63" spans="1:11" ht="12.75" customHeight="1">
      <c r="A63" s="2"/>
      <c r="D63"/>
      <c r="E63"/>
      <c r="K63"/>
    </row>
    <row r="64" spans="1:11" ht="12.75" customHeight="1">
      <c r="A64" s="2"/>
      <c r="D64"/>
      <c r="E64"/>
      <c r="K64"/>
    </row>
    <row r="65" spans="1:11" ht="12.75" customHeight="1">
      <c r="A65" s="2"/>
      <c r="D65"/>
      <c r="E65"/>
      <c r="K65"/>
    </row>
    <row r="66" spans="1:11" ht="12.75" customHeight="1">
      <c r="A66" s="2"/>
      <c r="D66"/>
      <c r="E66"/>
      <c r="K66"/>
    </row>
    <row r="67" spans="1:11" ht="12.75" customHeight="1">
      <c r="A67" s="2"/>
      <c r="D67"/>
      <c r="E67"/>
      <c r="K67"/>
    </row>
    <row r="68" spans="1:11" ht="12.75" customHeight="1">
      <c r="A68" s="2"/>
      <c r="D68"/>
      <c r="E68"/>
      <c r="K68"/>
    </row>
    <row r="69" spans="1:11" ht="12.75" customHeight="1">
      <c r="A69" s="2"/>
      <c r="D69"/>
      <c r="E69"/>
      <c r="K69"/>
    </row>
    <row r="70" spans="1:11" ht="12.75" customHeight="1">
      <c r="A70" s="2"/>
      <c r="D70"/>
      <c r="E70"/>
      <c r="K70"/>
    </row>
    <row r="71" spans="1:11" ht="12.75" customHeight="1">
      <c r="A71" s="2"/>
      <c r="D71"/>
      <c r="E71"/>
      <c r="K71"/>
    </row>
    <row r="72" spans="1:11" ht="12.75" customHeight="1">
      <c r="A72" s="2"/>
      <c r="D72"/>
      <c r="E72"/>
      <c r="K72"/>
    </row>
    <row r="73" spans="1:11" ht="12.75" customHeight="1">
      <c r="A73" s="2"/>
      <c r="D73"/>
      <c r="E73"/>
      <c r="K73"/>
    </row>
    <row r="74" spans="1:11" ht="12.75" customHeight="1">
      <c r="A74" s="2"/>
      <c r="D74"/>
      <c r="E74"/>
      <c r="K74"/>
    </row>
    <row r="75" spans="1:11" ht="12.75">
      <c r="A75" s="2"/>
      <c r="D75"/>
      <c r="E75"/>
      <c r="K75"/>
    </row>
    <row r="76" spans="1:11" ht="12.75">
      <c r="A76" s="2"/>
      <c r="D76"/>
      <c r="E76"/>
      <c r="K76"/>
    </row>
    <row r="77" spans="1:11" ht="12.75">
      <c r="A77" s="2"/>
      <c r="D77"/>
      <c r="E77"/>
      <c r="K77"/>
    </row>
    <row r="78" spans="1:11" ht="12.75">
      <c r="A78" s="2"/>
      <c r="D78"/>
      <c r="E78"/>
      <c r="K78"/>
    </row>
    <row r="79" spans="1:11" ht="12.75">
      <c r="A79" s="2"/>
      <c r="D79"/>
      <c r="E79"/>
      <c r="K79"/>
    </row>
    <row r="80" spans="1:11" ht="12.75">
      <c r="A80" s="2"/>
      <c r="D80"/>
      <c r="E80"/>
      <c r="K80"/>
    </row>
    <row r="81" spans="1:11" ht="12.75">
      <c r="A81" s="2"/>
      <c r="D81"/>
      <c r="E81"/>
      <c r="K81"/>
    </row>
    <row r="82" spans="1:11" ht="12.75">
      <c r="A82" s="2"/>
      <c r="D82"/>
      <c r="E82"/>
      <c r="K8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</sheetData>
  <sheetProtection/>
  <mergeCells count="50">
    <mergeCell ref="A5:I5"/>
    <mergeCell ref="C7:C8"/>
    <mergeCell ref="G8:H8"/>
    <mergeCell ref="I50:I53"/>
    <mergeCell ref="D7:D8"/>
    <mergeCell ref="E7:E8"/>
    <mergeCell ref="F7:F8"/>
    <mergeCell ref="I46:I49"/>
    <mergeCell ref="I17:I20"/>
    <mergeCell ref="I7:I8"/>
    <mergeCell ref="I54:I57"/>
    <mergeCell ref="I41:I44"/>
    <mergeCell ref="I29:I32"/>
    <mergeCell ref="I9:I12"/>
    <mergeCell ref="I37:I40"/>
    <mergeCell ref="I21:I24"/>
    <mergeCell ref="I13:I16"/>
    <mergeCell ref="I33:I36"/>
    <mergeCell ref="I25:I28"/>
    <mergeCell ref="B45:I45"/>
    <mergeCell ref="A1:I1"/>
    <mergeCell ref="A2:I2"/>
    <mergeCell ref="A3:I3"/>
    <mergeCell ref="A4:I4"/>
    <mergeCell ref="A7:A8"/>
    <mergeCell ref="B7:B8"/>
    <mergeCell ref="B17:B20"/>
    <mergeCell ref="C17:C20"/>
    <mergeCell ref="B21:B24"/>
    <mergeCell ref="C21:C24"/>
    <mergeCell ref="B9:B12"/>
    <mergeCell ref="C9:C12"/>
    <mergeCell ref="B13:B16"/>
    <mergeCell ref="C13:C16"/>
    <mergeCell ref="B33:B36"/>
    <mergeCell ref="C33:C36"/>
    <mergeCell ref="B37:B40"/>
    <mergeCell ref="C37:C40"/>
    <mergeCell ref="B25:B28"/>
    <mergeCell ref="C25:C28"/>
    <mergeCell ref="B29:B32"/>
    <mergeCell ref="C29:C32"/>
    <mergeCell ref="B50:B53"/>
    <mergeCell ref="C50:C53"/>
    <mergeCell ref="B54:B57"/>
    <mergeCell ref="C54:C57"/>
    <mergeCell ref="B41:B44"/>
    <mergeCell ref="C41:C44"/>
    <mergeCell ref="B46:B49"/>
    <mergeCell ref="C46:C49"/>
  </mergeCells>
  <hyperlinks>
    <hyperlink ref="D9" r:id="rId1" tooltip="Перейти на страницу оценок ученика" display="https://schools.school.mosreg.ru/marks.aspx?school=1000000055634&amp;group=1169148046043378778&amp;student=1000001916098&amp;tab=stats"/>
    <hyperlink ref="D11" r:id="rId2" tooltip="Перейти на страницу оценок ученика" display="https://schools.school.mosreg.ru/marks.aspx?school=1000000055634&amp;group=1169148046043378778&amp;student=1000001916094&amp;tab=stats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4">
      <selection activeCell="C29" sqref="C29"/>
    </sheetView>
  </sheetViews>
  <sheetFormatPr defaultColWidth="9.00390625" defaultRowHeight="12.75"/>
  <cols>
    <col min="1" max="1" width="4.625" style="0" customWidth="1"/>
    <col min="2" max="2" width="23.375" style="0" customWidth="1"/>
    <col min="3" max="3" width="34.875" style="0" customWidth="1"/>
    <col min="4" max="4" width="16.375" style="4" customWidth="1"/>
    <col min="5" max="5" width="15.75390625" style="3" customWidth="1"/>
  </cols>
  <sheetData>
    <row r="1" spans="1:5" ht="12.75">
      <c r="A1" s="197" t="s">
        <v>95</v>
      </c>
      <c r="B1" s="197"/>
      <c r="C1" s="197"/>
      <c r="D1" s="197"/>
      <c r="E1" s="197"/>
    </row>
    <row r="2" spans="1:5" ht="12.75">
      <c r="A2" s="197" t="s">
        <v>7</v>
      </c>
      <c r="B2" s="197"/>
      <c r="C2" s="197"/>
      <c r="D2" s="197"/>
      <c r="E2" s="197"/>
    </row>
    <row r="3" spans="1:5" ht="12.75">
      <c r="A3" s="197" t="s">
        <v>6</v>
      </c>
      <c r="B3" s="197"/>
      <c r="C3" s="197"/>
      <c r="D3" s="197"/>
      <c r="E3" s="197"/>
    </row>
    <row r="4" spans="1:5" ht="13.5" thickBot="1">
      <c r="A4" s="198" t="s">
        <v>101</v>
      </c>
      <c r="B4" s="198"/>
      <c r="C4" s="198"/>
      <c r="D4" s="198"/>
      <c r="E4" s="198"/>
    </row>
    <row r="5" spans="1:5" ht="16.5" thickTop="1">
      <c r="A5" s="208" t="s">
        <v>177</v>
      </c>
      <c r="B5" s="208"/>
      <c r="C5" s="208"/>
      <c r="D5" s="208"/>
      <c r="E5" s="208"/>
    </row>
    <row r="6" spans="2:5" ht="12.75">
      <c r="B6" t="s">
        <v>90</v>
      </c>
      <c r="D6"/>
      <c r="E6" t="s">
        <v>89</v>
      </c>
    </row>
    <row r="7" spans="4:5" ht="15" customHeight="1">
      <c r="D7"/>
      <c r="E7"/>
    </row>
    <row r="8" spans="1:5" ht="15.75">
      <c r="A8" s="22"/>
      <c r="B8" s="22" t="s">
        <v>9</v>
      </c>
      <c r="C8" s="22" t="s">
        <v>10</v>
      </c>
      <c r="D8" s="22" t="s">
        <v>176</v>
      </c>
      <c r="E8" s="23" t="s">
        <v>99</v>
      </c>
    </row>
    <row r="9" spans="1:5" ht="15" customHeight="1">
      <c r="A9" s="22"/>
      <c r="B9" s="217" t="s">
        <v>18</v>
      </c>
      <c r="C9" s="218"/>
      <c r="D9" s="219"/>
      <c r="E9" s="22"/>
    </row>
    <row r="10" spans="1:5" ht="15.75">
      <c r="A10" s="23">
        <v>1</v>
      </c>
      <c r="B10" s="37" t="s">
        <v>69</v>
      </c>
      <c r="C10" s="38" t="s">
        <v>81</v>
      </c>
      <c r="D10" s="107">
        <v>0.0008401620370370369</v>
      </c>
      <c r="E10" s="23">
        <v>1</v>
      </c>
    </row>
    <row r="11" spans="1:5" ht="15.75">
      <c r="A11" s="23">
        <v>2</v>
      </c>
      <c r="B11" s="37" t="s">
        <v>86</v>
      </c>
      <c r="C11" s="38" t="s">
        <v>107</v>
      </c>
      <c r="D11" s="107">
        <v>0.0010681712962962964</v>
      </c>
      <c r="E11" s="23">
        <v>2</v>
      </c>
    </row>
    <row r="12" spans="1:5" ht="15.75">
      <c r="A12" s="23">
        <v>3</v>
      </c>
      <c r="B12" s="40" t="s">
        <v>26</v>
      </c>
      <c r="C12" s="41" t="s">
        <v>106</v>
      </c>
      <c r="D12" s="107">
        <v>0.0011125</v>
      </c>
      <c r="E12" s="23">
        <v>3</v>
      </c>
    </row>
    <row r="13" spans="1:5" ht="15" customHeight="1">
      <c r="A13" s="23">
        <v>4</v>
      </c>
      <c r="B13" s="40" t="s">
        <v>44</v>
      </c>
      <c r="C13" s="41" t="s">
        <v>108</v>
      </c>
      <c r="D13" s="107">
        <v>0.0011364583333333333</v>
      </c>
      <c r="E13" s="23">
        <v>4</v>
      </c>
    </row>
    <row r="14" spans="1:5" ht="15.75">
      <c r="A14" s="39">
        <v>5</v>
      </c>
      <c r="B14" s="40" t="s">
        <v>66</v>
      </c>
      <c r="C14" s="41" t="s">
        <v>105</v>
      </c>
      <c r="D14" s="107">
        <v>0.0011381944444444445</v>
      </c>
      <c r="E14" s="23">
        <v>5</v>
      </c>
    </row>
    <row r="15" spans="1:5" ht="31.5">
      <c r="A15" s="39">
        <v>6</v>
      </c>
      <c r="B15" s="40" t="s">
        <v>48</v>
      </c>
      <c r="C15" s="41" t="s">
        <v>47</v>
      </c>
      <c r="D15" s="107">
        <v>0.0012863425925925926</v>
      </c>
      <c r="E15" s="23">
        <v>6</v>
      </c>
    </row>
    <row r="16" spans="1:5" ht="15.75">
      <c r="A16" s="39">
        <v>7</v>
      </c>
      <c r="B16" s="37" t="s">
        <v>92</v>
      </c>
      <c r="C16" s="38" t="s">
        <v>93</v>
      </c>
      <c r="D16" s="107">
        <v>0.001324074074074074</v>
      </c>
      <c r="E16" s="23">
        <v>7</v>
      </c>
    </row>
    <row r="17" spans="1:5" ht="15" customHeight="1">
      <c r="A17" s="39">
        <v>8</v>
      </c>
      <c r="B17" s="40" t="s">
        <v>57</v>
      </c>
      <c r="C17" s="41" t="s">
        <v>109</v>
      </c>
      <c r="D17" s="107">
        <v>0.0013489583333333333</v>
      </c>
      <c r="E17" s="23">
        <v>8</v>
      </c>
    </row>
    <row r="18" spans="1:5" ht="31.5">
      <c r="A18" s="39">
        <v>9</v>
      </c>
      <c r="B18" s="37" t="s">
        <v>68</v>
      </c>
      <c r="C18" s="38" t="s">
        <v>71</v>
      </c>
      <c r="D18" s="107">
        <v>0.0015881944444444444</v>
      </c>
      <c r="E18" s="23">
        <v>9</v>
      </c>
    </row>
    <row r="19" spans="1:5" ht="15.75">
      <c r="A19" s="22"/>
      <c r="B19" s="217" t="s">
        <v>29</v>
      </c>
      <c r="C19" s="218"/>
      <c r="D19" s="219"/>
      <c r="E19" s="22"/>
    </row>
    <row r="20" spans="1:5" ht="15.75">
      <c r="A20" s="39">
        <v>1</v>
      </c>
      <c r="B20" s="40" t="s">
        <v>67</v>
      </c>
      <c r="C20" s="41" t="s">
        <v>81</v>
      </c>
      <c r="D20" s="108">
        <v>0.0012412037037037036</v>
      </c>
      <c r="E20" s="23">
        <v>1</v>
      </c>
    </row>
    <row r="21" spans="1:5" ht="15" customHeight="1">
      <c r="A21" s="39">
        <v>2</v>
      </c>
      <c r="B21" s="40" t="s">
        <v>26</v>
      </c>
      <c r="C21" s="41" t="s">
        <v>106</v>
      </c>
      <c r="D21" s="108">
        <v>0.0013972222222222222</v>
      </c>
      <c r="E21" s="23">
        <v>2</v>
      </c>
    </row>
    <row r="22" spans="1:5" ht="15.75">
      <c r="A22" s="39">
        <v>3</v>
      </c>
      <c r="B22" s="40" t="s">
        <v>70</v>
      </c>
      <c r="C22" s="41" t="s">
        <v>84</v>
      </c>
      <c r="D22" s="108">
        <v>0.0016513888888888889</v>
      </c>
      <c r="E22" s="23">
        <v>3</v>
      </c>
    </row>
    <row r="23" spans="4:5" ht="12.75">
      <c r="D23"/>
      <c r="E23"/>
    </row>
    <row r="24" spans="2:5" ht="15.75">
      <c r="B24" s="109" t="s">
        <v>178</v>
      </c>
      <c r="D24"/>
      <c r="E24"/>
    </row>
    <row r="25" spans="2:5" ht="15" customHeight="1">
      <c r="B25" s="109" t="s">
        <v>179</v>
      </c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spans="4:5" ht="15" customHeight="1">
      <c r="D29"/>
      <c r="E29"/>
    </row>
    <row r="30" spans="4:5" ht="12.75">
      <c r="D30"/>
      <c r="E30"/>
    </row>
    <row r="31" spans="4:5" ht="12.75">
      <c r="D31"/>
      <c r="E31"/>
    </row>
    <row r="32" spans="4:5" ht="12.75">
      <c r="D32"/>
      <c r="E32"/>
    </row>
    <row r="33" spans="4:5" ht="15" customHeight="1">
      <c r="D33"/>
      <c r="E33"/>
    </row>
    <row r="34" spans="4:5" ht="12.75">
      <c r="D34"/>
      <c r="E34"/>
    </row>
    <row r="35" spans="4:5" ht="12.75">
      <c r="D35"/>
      <c r="E35"/>
    </row>
    <row r="36" spans="4:5" ht="12.75">
      <c r="D36"/>
      <c r="E36"/>
    </row>
    <row r="37" spans="4:5" ht="15" customHeight="1">
      <c r="D37"/>
      <c r="E37"/>
    </row>
    <row r="38" spans="4:5" ht="12.75">
      <c r="D38"/>
      <c r="E38"/>
    </row>
    <row r="39" spans="4:5" ht="12.75">
      <c r="D39"/>
      <c r="E39"/>
    </row>
    <row r="40" spans="4:5" ht="12.75">
      <c r="D40"/>
      <c r="E40"/>
    </row>
    <row r="41" spans="4:5" ht="15" customHeight="1">
      <c r="D41"/>
      <c r="E41"/>
    </row>
    <row r="42" spans="4:5" ht="12.75">
      <c r="D42"/>
      <c r="E42"/>
    </row>
    <row r="43" spans="4:5" ht="12.75">
      <c r="D43"/>
      <c r="E43"/>
    </row>
    <row r="44" spans="4:5" ht="12.75">
      <c r="D44"/>
      <c r="E44"/>
    </row>
    <row r="45" spans="4:5" ht="12.75">
      <c r="D45"/>
      <c r="E45"/>
    </row>
    <row r="46" spans="4:5" ht="15" customHeight="1">
      <c r="D46"/>
      <c r="E46"/>
    </row>
    <row r="47" spans="4:5" ht="12.75">
      <c r="D47"/>
      <c r="E47"/>
    </row>
    <row r="48" spans="4:5" ht="12.75">
      <c r="D48"/>
      <c r="E48"/>
    </row>
    <row r="49" spans="4:5" ht="12.75">
      <c r="D49"/>
      <c r="E49"/>
    </row>
    <row r="50" spans="4:5" ht="15" customHeight="1">
      <c r="D50"/>
      <c r="E50"/>
    </row>
    <row r="51" spans="4:5" ht="12.75">
      <c r="D51"/>
      <c r="E51"/>
    </row>
    <row r="52" spans="4:5" ht="12.75">
      <c r="D52"/>
      <c r="E52"/>
    </row>
    <row r="53" spans="4:5" ht="12.75">
      <c r="D53"/>
      <c r="E53"/>
    </row>
    <row r="54" spans="4:5" ht="15" customHeight="1">
      <c r="D54"/>
      <c r="E54"/>
    </row>
    <row r="55" spans="4:5" ht="12.75">
      <c r="D55"/>
      <c r="E55"/>
    </row>
    <row r="56" spans="4:5" ht="12.75">
      <c r="D56"/>
      <c r="E56"/>
    </row>
    <row r="57" spans="4:5" ht="12.75">
      <c r="D57"/>
      <c r="E57"/>
    </row>
    <row r="58" spans="4:5" ht="12.75">
      <c r="D58"/>
      <c r="E58"/>
    </row>
    <row r="59" spans="4:5" ht="12.75">
      <c r="D59"/>
      <c r="E59"/>
    </row>
    <row r="60" spans="4:5" ht="12.75">
      <c r="D60"/>
      <c r="E60"/>
    </row>
    <row r="61" spans="4:5" ht="12.75">
      <c r="D61"/>
      <c r="E61"/>
    </row>
    <row r="62" spans="4:5" ht="12.75">
      <c r="D62"/>
      <c r="E62"/>
    </row>
    <row r="63" spans="4:5" ht="12.75">
      <c r="D63"/>
      <c r="E63"/>
    </row>
    <row r="64" spans="4:5" ht="12.75">
      <c r="D64"/>
      <c r="E64"/>
    </row>
    <row r="65" spans="4:5" ht="12.75">
      <c r="D65"/>
      <c r="E65"/>
    </row>
    <row r="66" spans="4:5" ht="12.75">
      <c r="D66"/>
      <c r="E66"/>
    </row>
    <row r="67" spans="4:5" ht="12.75">
      <c r="D67"/>
      <c r="E67"/>
    </row>
    <row r="68" spans="4:5" ht="12.75">
      <c r="D68"/>
      <c r="E68"/>
    </row>
    <row r="69" spans="1:5" ht="12.75">
      <c r="A69" s="2"/>
      <c r="D69"/>
      <c r="E69"/>
    </row>
    <row r="70" spans="1:5" ht="12.75">
      <c r="A70" s="2"/>
      <c r="D70"/>
      <c r="E70"/>
    </row>
    <row r="71" spans="1:5" ht="12.75">
      <c r="A71" s="2"/>
      <c r="D71"/>
      <c r="E71"/>
    </row>
    <row r="72" spans="1:5" ht="12.75">
      <c r="A72" s="2"/>
      <c r="D72"/>
      <c r="E72"/>
    </row>
    <row r="73" spans="1:5" ht="12.75">
      <c r="A73" s="2"/>
      <c r="D73"/>
      <c r="E73"/>
    </row>
    <row r="74" spans="1:5" ht="12.75">
      <c r="A74" s="2"/>
      <c r="D74"/>
      <c r="E74"/>
    </row>
    <row r="75" spans="1:5" ht="12.75">
      <c r="A75" s="2"/>
      <c r="D75"/>
      <c r="E75"/>
    </row>
    <row r="76" spans="1:5" ht="12.75">
      <c r="A76" s="2"/>
      <c r="D76"/>
      <c r="E76"/>
    </row>
    <row r="77" spans="1:5" ht="12.75">
      <c r="A77" s="2"/>
      <c r="D77"/>
      <c r="E77"/>
    </row>
    <row r="78" spans="1:5" ht="12.75">
      <c r="A78" s="2"/>
      <c r="D78"/>
      <c r="E78"/>
    </row>
    <row r="79" spans="1:5" ht="12.75">
      <c r="A79" s="2"/>
      <c r="D79"/>
      <c r="E79"/>
    </row>
    <row r="80" spans="1:5" ht="12.75">
      <c r="A80" s="2"/>
      <c r="D80"/>
      <c r="E80"/>
    </row>
    <row r="81" spans="1:5" ht="12.75">
      <c r="A81" s="2"/>
      <c r="D81"/>
      <c r="E81"/>
    </row>
    <row r="82" spans="1:5" ht="12.75">
      <c r="A82" s="2"/>
      <c r="D82"/>
      <c r="E8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</sheetData>
  <sheetProtection/>
  <mergeCells count="7">
    <mergeCell ref="B9:D9"/>
    <mergeCell ref="B19:D19"/>
    <mergeCell ref="A1:E1"/>
    <mergeCell ref="A2:E2"/>
    <mergeCell ref="A3:E3"/>
    <mergeCell ref="A4:E4"/>
    <mergeCell ref="A5:E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7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10.625" style="0" customWidth="1"/>
    <col min="2" max="2" width="22.625" style="0" customWidth="1"/>
    <col min="3" max="3" width="27.75390625" style="0" customWidth="1"/>
    <col min="4" max="4" width="10.125" style="0" customWidth="1"/>
    <col min="5" max="6" width="10.875" style="0" customWidth="1"/>
    <col min="7" max="7" width="11.00390625" style="0" customWidth="1"/>
    <col min="8" max="8" width="10.25390625" style="0" customWidth="1"/>
    <col min="9" max="9" width="9.375" style="0" customWidth="1"/>
    <col min="10" max="10" width="11.375" style="0" customWidth="1"/>
    <col min="11" max="11" width="10.25390625" style="0" customWidth="1"/>
    <col min="12" max="12" width="11.125" style="0" customWidth="1"/>
  </cols>
  <sheetData>
    <row r="1" spans="1:11" ht="12.75">
      <c r="A1" s="230" t="s">
        <v>95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>
      <c r="A2" s="230" t="s">
        <v>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0" t="s">
        <v>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13.5" thickBot="1">
      <c r="A4" s="231" t="s">
        <v>101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3.5" thickTop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8.75">
      <c r="A6" s="229" t="s">
        <v>96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</row>
    <row r="7" spans="1:11" ht="12.75">
      <c r="A7" s="31"/>
      <c r="B7" s="31" t="s">
        <v>90</v>
      </c>
      <c r="C7" s="31"/>
      <c r="D7" s="31"/>
      <c r="E7" s="31"/>
      <c r="F7" s="31"/>
      <c r="G7" s="31"/>
      <c r="H7" s="31"/>
      <c r="I7" s="31"/>
      <c r="J7" s="31" t="s">
        <v>89</v>
      </c>
      <c r="K7" s="31"/>
    </row>
    <row r="8" spans="1:11" ht="28.5" customHeight="1">
      <c r="A8" s="220" t="s">
        <v>98</v>
      </c>
      <c r="B8" s="16"/>
      <c r="C8" s="221" t="s">
        <v>10</v>
      </c>
      <c r="D8" s="225" t="s">
        <v>166</v>
      </c>
      <c r="E8" s="226"/>
      <c r="F8" s="225" t="s">
        <v>167</v>
      </c>
      <c r="G8" s="226"/>
      <c r="H8" s="227" t="s">
        <v>168</v>
      </c>
      <c r="I8" s="228"/>
      <c r="J8" s="32" t="s">
        <v>100</v>
      </c>
      <c r="K8" s="33" t="s">
        <v>99</v>
      </c>
    </row>
    <row r="9" spans="1:11" ht="15.75">
      <c r="A9" s="220"/>
      <c r="B9" s="17" t="s">
        <v>9</v>
      </c>
      <c r="C9" s="222"/>
      <c r="D9" s="34" t="s">
        <v>99</v>
      </c>
      <c r="E9" s="34" t="s">
        <v>164</v>
      </c>
      <c r="F9" s="34" t="s">
        <v>99</v>
      </c>
      <c r="G9" s="34" t="s">
        <v>164</v>
      </c>
      <c r="H9" s="34" t="s">
        <v>99</v>
      </c>
      <c r="I9" s="66" t="s">
        <v>164</v>
      </c>
      <c r="J9" s="35" t="s">
        <v>165</v>
      </c>
      <c r="K9" s="36"/>
    </row>
    <row r="10" spans="1:11" ht="18.75">
      <c r="A10" s="223" t="s">
        <v>18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</row>
    <row r="11" spans="1:11" ht="15.75">
      <c r="A11" s="23">
        <v>1</v>
      </c>
      <c r="B11" s="37" t="s">
        <v>69</v>
      </c>
      <c r="C11" s="38" t="s">
        <v>81</v>
      </c>
      <c r="D11" s="23">
        <v>1</v>
      </c>
      <c r="E11" s="23">
        <v>27</v>
      </c>
      <c r="F11" s="23">
        <v>1</v>
      </c>
      <c r="G11" s="23">
        <v>18</v>
      </c>
      <c r="H11" s="23">
        <v>2</v>
      </c>
      <c r="I11" s="23">
        <v>8</v>
      </c>
      <c r="J11" s="23">
        <f aca="true" t="shared" si="0" ref="J11:J19">I11+G11+E11</f>
        <v>53</v>
      </c>
      <c r="K11" s="23">
        <v>1</v>
      </c>
    </row>
    <row r="12" spans="1:11" ht="15.75">
      <c r="A12" s="23">
        <v>2</v>
      </c>
      <c r="B12" s="37" t="s">
        <v>92</v>
      </c>
      <c r="C12" s="38" t="s">
        <v>93</v>
      </c>
      <c r="D12" s="23">
        <v>2</v>
      </c>
      <c r="E12" s="23">
        <v>24</v>
      </c>
      <c r="F12" s="23">
        <v>7</v>
      </c>
      <c r="G12" s="23">
        <v>6</v>
      </c>
      <c r="H12" s="23">
        <v>1</v>
      </c>
      <c r="I12" s="23">
        <v>9</v>
      </c>
      <c r="J12" s="23">
        <f t="shared" si="0"/>
        <v>39</v>
      </c>
      <c r="K12" s="23">
        <v>2</v>
      </c>
    </row>
    <row r="13" spans="1:11" ht="27.75" customHeight="1">
      <c r="A13" s="23">
        <v>3</v>
      </c>
      <c r="B13" s="40" t="s">
        <v>26</v>
      </c>
      <c r="C13" s="41" t="s">
        <v>106</v>
      </c>
      <c r="D13" s="39">
        <v>4</v>
      </c>
      <c r="E13" s="39">
        <v>18</v>
      </c>
      <c r="F13" s="39">
        <v>3</v>
      </c>
      <c r="G13" s="39">
        <v>14</v>
      </c>
      <c r="H13" s="42">
        <v>3</v>
      </c>
      <c r="I13" s="42">
        <v>7</v>
      </c>
      <c r="J13" s="23">
        <f t="shared" si="0"/>
        <v>39</v>
      </c>
      <c r="K13" s="23">
        <v>3</v>
      </c>
    </row>
    <row r="14" spans="1:11" ht="30.75" customHeight="1">
      <c r="A14" s="23">
        <v>4</v>
      </c>
      <c r="B14" s="40" t="s">
        <v>66</v>
      </c>
      <c r="C14" s="41" t="s">
        <v>105</v>
      </c>
      <c r="D14" s="39">
        <v>3</v>
      </c>
      <c r="E14" s="39">
        <v>21</v>
      </c>
      <c r="F14" s="39">
        <v>5</v>
      </c>
      <c r="G14" s="39">
        <v>10</v>
      </c>
      <c r="H14" s="42">
        <v>8</v>
      </c>
      <c r="I14" s="42">
        <v>2</v>
      </c>
      <c r="J14" s="23">
        <f t="shared" si="0"/>
        <v>33</v>
      </c>
      <c r="K14" s="23">
        <v>4</v>
      </c>
    </row>
    <row r="15" spans="1:11" ht="31.5">
      <c r="A15" s="39">
        <v>5</v>
      </c>
      <c r="B15" s="37" t="s">
        <v>86</v>
      </c>
      <c r="C15" s="38" t="s">
        <v>107</v>
      </c>
      <c r="D15" s="23">
        <v>7</v>
      </c>
      <c r="E15" s="23">
        <v>9</v>
      </c>
      <c r="F15" s="23">
        <v>2</v>
      </c>
      <c r="G15" s="23">
        <v>16</v>
      </c>
      <c r="H15" s="23">
        <v>4</v>
      </c>
      <c r="I15" s="23">
        <v>6</v>
      </c>
      <c r="J15" s="23">
        <f t="shared" si="0"/>
        <v>31</v>
      </c>
      <c r="K15" s="39">
        <v>5</v>
      </c>
    </row>
    <row r="16" spans="1:11" ht="31.5">
      <c r="A16" s="39">
        <v>6</v>
      </c>
      <c r="B16" s="40" t="s">
        <v>57</v>
      </c>
      <c r="C16" s="41" t="s">
        <v>109</v>
      </c>
      <c r="D16" s="39">
        <v>5</v>
      </c>
      <c r="E16" s="39">
        <v>15</v>
      </c>
      <c r="F16" s="39">
        <v>8</v>
      </c>
      <c r="G16" s="39">
        <v>4</v>
      </c>
      <c r="H16" s="42">
        <v>5</v>
      </c>
      <c r="I16" s="42">
        <v>5</v>
      </c>
      <c r="J16" s="23">
        <f t="shared" si="0"/>
        <v>24</v>
      </c>
      <c r="K16" s="39">
        <v>6</v>
      </c>
    </row>
    <row r="17" spans="1:11" ht="15.75">
      <c r="A17" s="39">
        <v>7</v>
      </c>
      <c r="B17" s="40" t="s">
        <v>44</v>
      </c>
      <c r="C17" s="41" t="s">
        <v>108</v>
      </c>
      <c r="D17" s="39">
        <v>9</v>
      </c>
      <c r="E17" s="39">
        <v>3</v>
      </c>
      <c r="F17" s="39">
        <v>4</v>
      </c>
      <c r="G17" s="39">
        <v>12</v>
      </c>
      <c r="H17" s="42">
        <v>6</v>
      </c>
      <c r="I17" s="42">
        <v>4</v>
      </c>
      <c r="J17" s="23">
        <f t="shared" si="0"/>
        <v>19</v>
      </c>
      <c r="K17" s="39">
        <v>7</v>
      </c>
    </row>
    <row r="18" spans="1:11" ht="31.5">
      <c r="A18" s="39">
        <v>8</v>
      </c>
      <c r="B18" s="37" t="s">
        <v>68</v>
      </c>
      <c r="C18" s="38" t="s">
        <v>71</v>
      </c>
      <c r="D18" s="23">
        <v>6</v>
      </c>
      <c r="E18" s="23">
        <v>12</v>
      </c>
      <c r="F18" s="23">
        <v>9</v>
      </c>
      <c r="G18" s="23">
        <v>2</v>
      </c>
      <c r="H18" s="23">
        <v>7</v>
      </c>
      <c r="I18" s="23">
        <v>3</v>
      </c>
      <c r="J18" s="23">
        <f t="shared" si="0"/>
        <v>17</v>
      </c>
      <c r="K18" s="39">
        <v>8</v>
      </c>
    </row>
    <row r="19" spans="1:11" ht="31.5">
      <c r="A19" s="39">
        <v>9</v>
      </c>
      <c r="B19" s="40" t="s">
        <v>48</v>
      </c>
      <c r="C19" s="41" t="s">
        <v>47</v>
      </c>
      <c r="D19" s="39">
        <v>8</v>
      </c>
      <c r="E19" s="39">
        <v>6</v>
      </c>
      <c r="F19" s="39">
        <v>6</v>
      </c>
      <c r="G19" s="39">
        <v>8</v>
      </c>
      <c r="H19" s="42">
        <v>9</v>
      </c>
      <c r="I19" s="42">
        <v>1</v>
      </c>
      <c r="J19" s="23">
        <f t="shared" si="0"/>
        <v>15</v>
      </c>
      <c r="K19" s="39">
        <v>9</v>
      </c>
    </row>
    <row r="20" spans="1:11" ht="18.75">
      <c r="A20" s="224" t="s">
        <v>29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</row>
    <row r="21" spans="1:11" ht="31.5">
      <c r="A21" s="39">
        <v>1</v>
      </c>
      <c r="B21" s="40" t="s">
        <v>26</v>
      </c>
      <c r="C21" s="41" t="s">
        <v>106</v>
      </c>
      <c r="D21" s="39">
        <v>2</v>
      </c>
      <c r="E21" s="39">
        <v>6</v>
      </c>
      <c r="F21" s="39">
        <v>2</v>
      </c>
      <c r="G21" s="39">
        <v>4</v>
      </c>
      <c r="H21" s="43" t="s">
        <v>180</v>
      </c>
      <c r="I21" s="43" t="s">
        <v>181</v>
      </c>
      <c r="J21" s="23">
        <f>I21+G21+E21</f>
        <v>11</v>
      </c>
      <c r="K21" s="39">
        <v>2</v>
      </c>
    </row>
    <row r="22" spans="1:11" ht="15.75">
      <c r="A22" s="39">
        <v>2</v>
      </c>
      <c r="B22" s="40" t="s">
        <v>67</v>
      </c>
      <c r="C22" s="41" t="s">
        <v>81</v>
      </c>
      <c r="D22" s="39">
        <v>1</v>
      </c>
      <c r="E22" s="39">
        <v>9</v>
      </c>
      <c r="F22" s="39">
        <v>1</v>
      </c>
      <c r="G22" s="39">
        <v>6</v>
      </c>
      <c r="H22" s="42">
        <v>1</v>
      </c>
      <c r="I22" s="42">
        <v>3</v>
      </c>
      <c r="J22" s="23">
        <f>I22+G22+E22</f>
        <v>18</v>
      </c>
      <c r="K22" s="39">
        <v>1</v>
      </c>
    </row>
    <row r="23" spans="1:11" ht="31.5">
      <c r="A23" s="39">
        <v>3</v>
      </c>
      <c r="B23" s="40" t="s">
        <v>70</v>
      </c>
      <c r="C23" s="41" t="s">
        <v>84</v>
      </c>
      <c r="D23" s="39">
        <v>3</v>
      </c>
      <c r="E23" s="39">
        <v>3</v>
      </c>
      <c r="F23" s="39">
        <v>3</v>
      </c>
      <c r="G23" s="39">
        <v>2</v>
      </c>
      <c r="H23" s="42">
        <v>2</v>
      </c>
      <c r="I23" s="42">
        <v>2</v>
      </c>
      <c r="J23" s="23">
        <f>I23+G23+E23</f>
        <v>7</v>
      </c>
      <c r="K23" s="39">
        <v>3</v>
      </c>
    </row>
    <row r="25" ht="15.75">
      <c r="B25" s="109" t="s">
        <v>182</v>
      </c>
    </row>
    <row r="27" ht="15.75">
      <c r="B27" s="109" t="s">
        <v>183</v>
      </c>
    </row>
  </sheetData>
  <sheetProtection/>
  <mergeCells count="12">
    <mergeCell ref="A6:K6"/>
    <mergeCell ref="A1:K1"/>
    <mergeCell ref="A2:K2"/>
    <mergeCell ref="A3:K3"/>
    <mergeCell ref="A4:K4"/>
    <mergeCell ref="A8:A9"/>
    <mergeCell ref="C8:C9"/>
    <mergeCell ref="A10:K10"/>
    <mergeCell ref="A20:K20"/>
    <mergeCell ref="D8:E8"/>
    <mergeCell ref="F8:G8"/>
    <mergeCell ref="H8:I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Турклуб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Истра</dc:creator>
  <cp:keywords/>
  <dc:description/>
  <cp:lastModifiedBy>Админ</cp:lastModifiedBy>
  <cp:lastPrinted>2017-05-17T10:34:53Z</cp:lastPrinted>
  <dcterms:created xsi:type="dcterms:W3CDTF">2011-09-26T05:31:47Z</dcterms:created>
  <dcterms:modified xsi:type="dcterms:W3CDTF">2017-05-18T07:59:35Z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