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340" windowHeight="11265" activeTab="2"/>
  </bookViews>
  <sheets>
    <sheet name="заявка, старт" sheetId="1" r:id="rId1"/>
    <sheet name="1 класс" sheetId="2" r:id="rId2"/>
    <sheet name="2 класс" sheetId="3" r:id="rId3"/>
  </sheets>
  <definedNames/>
  <calcPr fullCalcOnLoad="1"/>
</workbook>
</file>

<file path=xl/sharedStrings.xml><?xml version="1.0" encoding="utf-8"?>
<sst xmlns="http://schemas.openxmlformats.org/spreadsheetml/2006/main" count="176" uniqueCount="112">
  <si>
    <t>2 класс</t>
  </si>
  <si>
    <t>сош №2</t>
  </si>
  <si>
    <t>Альбатрос</t>
  </si>
  <si>
    <t>Тельбух Степан 1996 II, Нестеров Олег 1996 II,Володин Евгений 1996 II, Петрова Анастасия 1997 3ю</t>
  </si>
  <si>
    <t>Октябрьская сош</t>
  </si>
  <si>
    <t>Короп Иван 1997, Емельянова Виктория 1998, Кравченко Владимир 1997, Хомяк Богдан 1997</t>
  </si>
  <si>
    <t>Айвазян Гарик 1997, Кузьминов Дмитрий 1997, Чуприна Анастасия 1997, Фокин Александр 1999</t>
  </si>
  <si>
    <t>1 класс</t>
  </si>
  <si>
    <t>Орлята</t>
  </si>
  <si>
    <t>Домашенко Денис 1999 1ю, Зайцева Екатерина 1999 1ю, Якимец Пётр 2000 1ю, Кабанов Иван 2000 3ю.</t>
  </si>
  <si>
    <t>Соколы</t>
  </si>
  <si>
    <t>Гречин Кирилл 1999 2ю, Февралёв Даниил 1999 2ю, Якушева Арина 2000 3ю, Григорьева Валентина 2001 3ю</t>
  </si>
  <si>
    <t>Бодрячком</t>
  </si>
  <si>
    <t>Акунёв Евгений 2000 3ю, Штырёв Иван 2001 3ю, Штырёва Татьяна 2001 3ю, Богдашкин Дмитрий 2001</t>
  </si>
  <si>
    <t>старт</t>
  </si>
  <si>
    <t>Новопетровская сош</t>
  </si>
  <si>
    <t>Шабалкин Владимир 1998 2ю, Шабалкин Вячеслав 2000 2ю, Смирнова Анастасия 1998 III, Лапшова Екатерина 1998 2ю</t>
  </si>
  <si>
    <t>Иноземцева Виктория 2000 2ю, Широкова Екатерина 2000, Шабалкин Михаил 2003, Огрызкова Анастасия 2003</t>
  </si>
  <si>
    <t>Дедовская сош №3</t>
  </si>
  <si>
    <t>Соничева Надежда 1996, Громов Денис 1996, Кандилян Эдгар 1994, Пучков Кирилл 1998</t>
  </si>
  <si>
    <t>Понятых Максим 1998 3ю, Егоркин Виктор 1999 3ю, Бриевская Мария 2000, Шевчук Никифор 2000</t>
  </si>
  <si>
    <t>10:20</t>
  </si>
  <si>
    <t>10:00</t>
  </si>
  <si>
    <t>10:40</t>
  </si>
  <si>
    <t>СОШ Чехова</t>
  </si>
  <si>
    <t>11:00</t>
  </si>
  <si>
    <t>11:20</t>
  </si>
  <si>
    <t>Истринская сош №3</t>
  </si>
  <si>
    <t>11:40</t>
  </si>
  <si>
    <t>12:00</t>
  </si>
  <si>
    <t>Сычёв Александр 2001, Гребенщиков Иван 2001, Майская Ирина 2001, Теплов Иван 2002</t>
  </si>
  <si>
    <t>сош им Чехова</t>
  </si>
  <si>
    <t>Евстигнеев Евгений 1997, Евстигнеев Егор 1998, Зиновьев Артём 1996, Лагутина Мария 1997</t>
  </si>
  <si>
    <t>12:10</t>
  </si>
  <si>
    <t>открытая группа</t>
  </si>
  <si>
    <t>Безбабных Дарья 1995 2ю, Рохматова Татьяна 1995, Архарова Татьяна 1998, Буянов Кирил 1998</t>
  </si>
  <si>
    <t>Зверева Марина 2001 3, Куликова Лилия 2001 3, Новокшанов Влад 2000, Чобану Виктор 1999 3</t>
  </si>
  <si>
    <t>Бульдяев Тимофей, Калужская Анна 2ю</t>
  </si>
  <si>
    <t>чип</t>
  </si>
  <si>
    <t>номер</t>
  </si>
  <si>
    <t>огрызков 1</t>
  </si>
  <si>
    <t>огрызков 2</t>
  </si>
  <si>
    <t xml:space="preserve"> открытых межмуниципальных традиционных Х соревнованиях </t>
  </si>
  <si>
    <t>Протокол старта</t>
  </si>
  <si>
    <t>по спортивному туризму (дистанция – лыжная - группа)</t>
  </si>
  <si>
    <t>17 февраля 2013 года                                                                                         Истринский р-он г.Дедовск</t>
  </si>
  <si>
    <t>№ команды</t>
  </si>
  <si>
    <t>участники</t>
  </si>
  <si>
    <t>территория</t>
  </si>
  <si>
    <t>штрафы на этапах</t>
  </si>
  <si>
    <t>результат</t>
  </si>
  <si>
    <t>место</t>
  </si>
  <si>
    <t>примеч</t>
  </si>
  <si>
    <t>спуск</t>
  </si>
  <si>
    <t>подъём</t>
  </si>
  <si>
    <t>парал. пер</t>
  </si>
  <si>
    <t>навесная</t>
  </si>
  <si>
    <t>тонк.лёд</t>
  </si>
  <si>
    <t>парал.пер</t>
  </si>
  <si>
    <t>подъём с узлом</t>
  </si>
  <si>
    <t>сош №2 "Альбатрос"</t>
  </si>
  <si>
    <t>Октябрьская 1</t>
  </si>
  <si>
    <t>Дедовская сош №3 (1)</t>
  </si>
  <si>
    <t>Дедовская сош №3 (2)</t>
  </si>
  <si>
    <t>Октябрьская 2</t>
  </si>
  <si>
    <t>сош №2 "Орлята"</t>
  </si>
  <si>
    <t>сош №2 "Бодрячком"</t>
  </si>
  <si>
    <t>отсечка</t>
  </si>
  <si>
    <t>финиш</t>
  </si>
  <si>
    <t>сн</t>
  </si>
  <si>
    <t>непрох</t>
  </si>
  <si>
    <t>МАИ</t>
  </si>
  <si>
    <t>1 сн</t>
  </si>
  <si>
    <t>в/к</t>
  </si>
  <si>
    <t>спуск на лыжах</t>
  </si>
  <si>
    <t>штрафное время</t>
  </si>
  <si>
    <t>время на дистанции</t>
  </si>
  <si>
    <t>Домашенко Денис 1999 1ю,
Володина Мария 1999 3ю,
Февралёв Даниил 1999 2ю,
Кабанов Иван 2000 3ю</t>
  </si>
  <si>
    <t>сош №2 "Соколы"</t>
  </si>
  <si>
    <t>Гречин Кирилл 1999 2ю,
Богдашкин Дмитрий 2001,
Якушева Арина 2000 3ю,
Григорьева Валентина 2001 3ю</t>
  </si>
  <si>
    <t>Зверева Марина 2001 3,
Куликова Лилия 2001 3,
Степанов Роман 2000,
Стихальский Александр 2000</t>
  </si>
  <si>
    <t>Акунёв Евгений 2000 3ю
Штырёв Иван 2001 3ю
Штырёва Татьяна 2001 3ю
Енукова Софья 2002</t>
  </si>
  <si>
    <t>Иноземцева Виктория 2000 2ю
Широкова Екатерина 2000
Шабалкин Михаил 2003
Огрызкова Анастасия 2003</t>
  </si>
  <si>
    <t>Сычёв Александр 2001
Гребенщиков Иван 2001
Майская Ирина 2001
Теплов Иван 2002</t>
  </si>
  <si>
    <t>ориентирование</t>
  </si>
  <si>
    <t>МОУ ДОД СДиЮТиЭ Истринского муниципального района</t>
  </si>
  <si>
    <t>Московская областная общественная организация Региональная спортивная федерация спортивного туризма</t>
  </si>
  <si>
    <t xml:space="preserve">Протокол соревнований по спортивному туризму </t>
  </si>
  <si>
    <t>№
п/п</t>
  </si>
  <si>
    <t>Тельбух Степан 1996 II
Нестеров Олег 1996 II
Володин Евгений 1996 II
Матвеева Анна 1998 1ю</t>
  </si>
  <si>
    <t>Короп Иван 1997
Емельянова Виктория 1998
Фокин Александр 1999
Хомяк Богдан 1997</t>
  </si>
  <si>
    <t>Соничева Надежда 1996
Громов Денис 1996
Кандилян Эдгар 1994
Пучков Кирилл 1998</t>
  </si>
  <si>
    <t>Понятых Максим 1998 3ю
Егоркин Виктор 1999 3ю
Бриевская Мария 2000
Шевчук Никифор 2000</t>
  </si>
  <si>
    <t>Безбабных Дарья 1995 2ю
Рохматова Татьяна 1995
Архарова Татьяна 1998
Новокшанов Влад 2000</t>
  </si>
  <si>
    <t>Евстигнеев Евгений 1997
Евстигнеев Егор 1998
Зиновьев Артём 1996
Лагутина Мария 1997</t>
  </si>
  <si>
    <t>Шипилов Денис 1997
Кузьминов Дмитрий 1997
Чуприна Анастасия 1997
Кравченко Владимир 1997</t>
  </si>
  <si>
    <t>Шабалкин Владимир 1998 2ю
Шабалкин Вячеслав 2000 2ю
Смирнова Анастасия 1998 III
Лапшова Екатерина 1998 2ю</t>
  </si>
  <si>
    <t>Дистанция - лыжная - группа</t>
  </si>
  <si>
    <t>Традиционные Х соревнования среди учащихся Истринского района по пешеходному туризму</t>
  </si>
  <si>
    <t>Московская область, Истринский район  г. Дедовск</t>
  </si>
  <si>
    <t>17 февраля 2013 года</t>
  </si>
  <si>
    <t>Открытые межмуниципальные соревнования по спортивному туризму</t>
  </si>
  <si>
    <t>не
прох</t>
  </si>
  <si>
    <t>выполнение
разрядов</t>
  </si>
  <si>
    <t>2 сн</t>
  </si>
  <si>
    <t>процент 
от лидера</t>
  </si>
  <si>
    <t>ранг 4,6</t>
  </si>
  <si>
    <t>Главный судья соревнований   ___________________   Царёв А.С. (СС1К, МО)</t>
  </si>
  <si>
    <t xml:space="preserve">Главный секретарь соревнований   _______________   Никушина М.А. </t>
  </si>
  <si>
    <t>Предит Татьяна 1996
Бизяев Никита 1994
Ехенов Дмитрий 1994 II
Людомир Александра</t>
  </si>
  <si>
    <t>ранг 16,4</t>
  </si>
  <si>
    <t>II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</si>
</sst>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[$-F400]h:mm:ss\ AM/PM"/>
  </numFmts>
  <fonts count="11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21" fontId="0" fillId="0" borderId="0" xfId="0" applyNumberFormat="1" applyAlignment="1">
      <alignment/>
    </xf>
    <xf numFmtId="21" fontId="0" fillId="0" borderId="0" xfId="0" applyNumberFormat="1" applyAlignment="1">
      <alignment vertical="center"/>
    </xf>
    <xf numFmtId="2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7" fillId="0" borderId="0" xfId="18" applyNumberFormat="1" applyFill="1" applyBorder="1" applyAlignment="1">
      <alignment horizontal="center" vertical="center"/>
      <protection/>
    </xf>
    <xf numFmtId="0" fontId="8" fillId="0" borderId="0" xfId="18" applyFont="1" applyAlignment="1">
      <alignment horizontal="center" vertical="center"/>
      <protection/>
    </xf>
    <xf numFmtId="0" fontId="8" fillId="0" borderId="0" xfId="18" applyFont="1" applyAlignment="1">
      <alignment vertical="center"/>
      <protection/>
    </xf>
    <xf numFmtId="0" fontId="0" fillId="0" borderId="2" xfId="0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10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Fill="1" applyBorder="1" applyAlignment="1">
      <alignment horizontal="center" vertical="center"/>
    </xf>
    <xf numFmtId="21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1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6" xfId="0" applyBorder="1" applyAlignment="1">
      <alignment textRotation="90"/>
    </xf>
    <xf numFmtId="0" fontId="0" fillId="0" borderId="6" xfId="0" applyBorder="1" applyAlignment="1">
      <alignment horizontal="center" textRotation="90"/>
    </xf>
    <xf numFmtId="0" fontId="0" fillId="0" borderId="6" xfId="0" applyBorder="1" applyAlignment="1">
      <alignment horizontal="center" textRotation="90" wrapText="1"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 textRotation="90" wrapText="1"/>
    </xf>
    <xf numFmtId="0" fontId="0" fillId="0" borderId="5" xfId="0" applyBorder="1" applyAlignment="1">
      <alignment horizontal="center" textRotation="9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8" fillId="0" borderId="0" xfId="18" applyFont="1" applyBorder="1" applyAlignment="1">
      <alignment vertical="center"/>
      <protection/>
    </xf>
    <xf numFmtId="0" fontId="0" fillId="0" borderId="5" xfId="0" applyBorder="1" applyAlignment="1">
      <alignment horizontal="center" vertical="center"/>
    </xf>
    <xf numFmtId="172" fontId="0" fillId="0" borderId="6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2" fillId="0" borderId="9" xfId="0" applyFont="1" applyBorder="1" applyAlignment="1">
      <alignment wrapText="1"/>
    </xf>
    <xf numFmtId="0" fontId="0" fillId="0" borderId="3" xfId="0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0" fontId="0" fillId="0" borderId="5" xfId="0" applyBorder="1" applyAlignment="1">
      <alignment horizontal="left" vertical="center" wrapText="1"/>
    </xf>
    <xf numFmtId="0" fontId="2" fillId="0" borderId="7" xfId="0" applyFont="1" applyBorder="1" applyAlignment="1">
      <alignment wrapText="1"/>
    </xf>
    <xf numFmtId="0" fontId="0" fillId="0" borderId="15" xfId="0" applyBorder="1" applyAlignment="1">
      <alignment horizontal="center" textRotation="90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1" fontId="0" fillId="0" borderId="8" xfId="0" applyNumberFormat="1" applyBorder="1" applyAlignment="1">
      <alignment horizontal="center" vertical="center"/>
    </xf>
    <xf numFmtId="21" fontId="0" fillId="0" borderId="9" xfId="0" applyNumberFormat="1" applyBorder="1" applyAlignment="1">
      <alignment horizontal="center" vertical="center"/>
    </xf>
    <xf numFmtId="21" fontId="0" fillId="0" borderId="3" xfId="0" applyNumberFormat="1" applyBorder="1" applyAlignment="1">
      <alignment horizontal="center" vertical="center"/>
    </xf>
    <xf numFmtId="21" fontId="0" fillId="0" borderId="4" xfId="0" applyNumberFormat="1" applyBorder="1" applyAlignment="1">
      <alignment horizontal="center" vertical="center"/>
    </xf>
    <xf numFmtId="21" fontId="0" fillId="0" borderId="5" xfId="0" applyNumberFormat="1" applyBorder="1" applyAlignment="1">
      <alignment horizontal="center" vertical="center"/>
    </xf>
    <xf numFmtId="172" fontId="0" fillId="0" borderId="7" xfId="0" applyNumberForma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9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28" xfId="18" applyFont="1" applyBorder="1" applyAlignment="1">
      <alignment horizontal="center" vertical="center"/>
      <protection/>
    </xf>
    <xf numFmtId="0" fontId="8" fillId="0" borderId="0" xfId="18" applyFont="1" applyBorder="1" applyAlignment="1">
      <alignment horizontal="right" vertical="center"/>
      <protection/>
    </xf>
    <xf numFmtId="0" fontId="10" fillId="0" borderId="0" xfId="18" applyFont="1" applyAlignment="1">
      <alignment horizontal="center" vertical="center"/>
      <protection/>
    </xf>
    <xf numFmtId="0" fontId="9" fillId="0" borderId="0" xfId="18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0" fillId="0" borderId="29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0" fillId="0" borderId="33" xfId="0" applyBorder="1" applyAlignment="1">
      <alignment horizontal="center" textRotation="90"/>
    </xf>
    <xf numFmtId="0" fontId="0" fillId="0" borderId="34" xfId="0" applyBorder="1" applyAlignment="1">
      <alignment horizontal="center" textRotation="90"/>
    </xf>
    <xf numFmtId="0" fontId="0" fillId="0" borderId="35" xfId="0" applyBorder="1" applyAlignment="1">
      <alignment horizontal="center" textRotation="90"/>
    </xf>
    <xf numFmtId="0" fontId="0" fillId="0" borderId="36" xfId="0" applyBorder="1" applyAlignment="1">
      <alignment horizontal="center" textRotation="90"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0" fillId="0" borderId="37" xfId="0" applyBorder="1" applyAlignment="1">
      <alignment horizontal="center" textRotation="90"/>
    </xf>
    <xf numFmtId="0" fontId="0" fillId="0" borderId="38" xfId="0" applyBorder="1" applyAlignment="1">
      <alignment horizontal="center" textRotation="90"/>
    </xf>
    <xf numFmtId="0" fontId="0" fillId="0" borderId="37" xfId="0" applyBorder="1" applyAlignment="1">
      <alignment horizontal="center" textRotation="90" wrapText="1"/>
    </xf>
    <xf numFmtId="0" fontId="0" fillId="0" borderId="38" xfId="0" applyBorder="1" applyAlignment="1">
      <alignment horizontal="center" textRotation="90" wrapText="1"/>
    </xf>
    <xf numFmtId="0" fontId="0" fillId="0" borderId="5" xfId="0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0" xfId="18" applyFont="1" applyAlignment="1">
      <alignment horizontal="center" vertical="center"/>
      <protection/>
    </xf>
    <xf numFmtId="0" fontId="8" fillId="0" borderId="41" xfId="18" applyFont="1" applyBorder="1" applyAlignment="1">
      <alignment horizontal="right" vertical="center"/>
      <protection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 textRotation="90"/>
    </xf>
    <xf numFmtId="0" fontId="3" fillId="0" borderId="34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 horizontal="center" textRotation="90" wrapText="1"/>
    </xf>
    <xf numFmtId="0" fontId="0" fillId="0" borderId="4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6" xfId="0" applyBorder="1" applyAlignment="1">
      <alignment/>
    </xf>
    <xf numFmtId="0" fontId="0" fillId="0" borderId="2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textRotation="90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43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textRotation="90" wrapText="1"/>
    </xf>
    <xf numFmtId="21" fontId="0" fillId="0" borderId="7" xfId="0" applyNumberFormat="1" applyBorder="1" applyAlignment="1">
      <alignment horizontal="center" vertical="center"/>
    </xf>
  </cellXfs>
  <cellStyles count="8">
    <cellStyle name="Normal" xfId="0"/>
    <cellStyle name="Currency" xfId="15"/>
    <cellStyle name="Currency [0]" xfId="16"/>
    <cellStyle name="Обычный 5" xfId="17"/>
    <cellStyle name="Обычный_Итог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25"/>
  <sheetViews>
    <sheetView workbookViewId="0" topLeftCell="A13">
      <selection activeCell="K11" sqref="K11"/>
    </sheetView>
  </sheetViews>
  <sheetFormatPr defaultColWidth="9.00390625" defaultRowHeight="12.75"/>
  <cols>
    <col min="2" max="2" width="18.875" style="0" customWidth="1"/>
    <col min="3" max="3" width="10.875" style="0" customWidth="1"/>
    <col min="4" max="4" width="27.375" style="0" customWidth="1"/>
  </cols>
  <sheetData>
    <row r="1" spans="1:7" ht="15.75">
      <c r="A1" s="82" t="s">
        <v>43</v>
      </c>
      <c r="B1" s="83"/>
      <c r="C1" s="83"/>
      <c r="D1" s="83"/>
      <c r="E1" s="83"/>
      <c r="F1" s="83"/>
      <c r="G1" s="83"/>
    </row>
    <row r="2" spans="1:7" ht="12.75" customHeight="1">
      <c r="A2" s="82" t="s">
        <v>42</v>
      </c>
      <c r="B2" s="82"/>
      <c r="C2" s="82"/>
      <c r="D2" s="82"/>
      <c r="E2" s="82"/>
      <c r="F2" s="82"/>
      <c r="G2" s="82"/>
    </row>
    <row r="3" spans="1:7" ht="15.75">
      <c r="A3" s="82" t="s">
        <v>44</v>
      </c>
      <c r="B3" s="82"/>
      <c r="C3" s="82"/>
      <c r="D3" s="82"/>
      <c r="E3" s="82"/>
      <c r="F3" s="82"/>
      <c r="G3" s="82"/>
    </row>
    <row r="4" spans="1:7" ht="12.75">
      <c r="A4" s="86" t="s">
        <v>45</v>
      </c>
      <c r="B4" s="86"/>
      <c r="C4" s="86"/>
      <c r="D4" s="86"/>
      <c r="E4" s="86"/>
      <c r="F4" s="86"/>
      <c r="G4" s="86"/>
    </row>
    <row r="5" spans="1:7" ht="15.75">
      <c r="A5" s="84" t="s">
        <v>0</v>
      </c>
      <c r="B5" s="84"/>
      <c r="C5" s="84"/>
      <c r="D5" s="84"/>
      <c r="E5" s="84"/>
      <c r="F5" s="84"/>
      <c r="G5" s="84"/>
    </row>
    <row r="6" spans="1:7" ht="12.75">
      <c r="A6" s="1"/>
      <c r="B6" s="1"/>
      <c r="C6" s="1"/>
      <c r="D6" s="1"/>
      <c r="E6" s="1" t="s">
        <v>38</v>
      </c>
      <c r="F6" s="1" t="s">
        <v>14</v>
      </c>
      <c r="G6" s="1" t="s">
        <v>39</v>
      </c>
    </row>
    <row r="7" spans="1:11" ht="51.75">
      <c r="A7" s="4">
        <v>1</v>
      </c>
      <c r="B7" s="5" t="s">
        <v>1</v>
      </c>
      <c r="C7" s="5" t="s">
        <v>2</v>
      </c>
      <c r="D7" s="2" t="s">
        <v>3</v>
      </c>
      <c r="E7" s="6">
        <v>4850599</v>
      </c>
      <c r="F7" s="8" t="s">
        <v>22</v>
      </c>
      <c r="G7" s="6">
        <v>201</v>
      </c>
      <c r="J7" s="10"/>
      <c r="K7" s="10"/>
    </row>
    <row r="8" spans="1:10" ht="51.75">
      <c r="A8" s="4">
        <v>2</v>
      </c>
      <c r="B8" s="5" t="s">
        <v>15</v>
      </c>
      <c r="C8" s="5"/>
      <c r="D8" s="2" t="s">
        <v>16</v>
      </c>
      <c r="E8" s="6">
        <v>4850598</v>
      </c>
      <c r="F8" s="8" t="s">
        <v>21</v>
      </c>
      <c r="G8" s="6">
        <v>202</v>
      </c>
      <c r="J8" s="11"/>
    </row>
    <row r="9" spans="1:7" ht="51">
      <c r="A9" s="4">
        <v>3</v>
      </c>
      <c r="B9" s="5" t="s">
        <v>4</v>
      </c>
      <c r="C9" s="5"/>
      <c r="D9" s="2" t="s">
        <v>5</v>
      </c>
      <c r="E9" s="6">
        <v>4850597</v>
      </c>
      <c r="F9" s="8" t="s">
        <v>23</v>
      </c>
      <c r="G9" s="6">
        <v>204</v>
      </c>
    </row>
    <row r="10" spans="1:7" ht="51">
      <c r="A10" s="4">
        <v>4</v>
      </c>
      <c r="B10" s="5" t="s">
        <v>18</v>
      </c>
      <c r="C10" s="5">
        <v>1</v>
      </c>
      <c r="D10" s="2" t="s">
        <v>19</v>
      </c>
      <c r="E10" s="6">
        <v>4850596</v>
      </c>
      <c r="F10" s="8" t="s">
        <v>25</v>
      </c>
      <c r="G10" s="6">
        <v>205</v>
      </c>
    </row>
    <row r="11" spans="1:7" ht="51">
      <c r="A11" s="4">
        <v>5</v>
      </c>
      <c r="B11" s="5" t="s">
        <v>4</v>
      </c>
      <c r="C11" s="5"/>
      <c r="D11" s="2" t="s">
        <v>6</v>
      </c>
      <c r="E11" s="6">
        <v>4850594</v>
      </c>
      <c r="F11" s="8" t="s">
        <v>26</v>
      </c>
      <c r="G11" s="6">
        <v>208</v>
      </c>
    </row>
    <row r="12" spans="1:7" ht="51">
      <c r="A12" s="4">
        <v>6</v>
      </c>
      <c r="B12" s="5" t="s">
        <v>18</v>
      </c>
      <c r="C12" s="5">
        <v>2</v>
      </c>
      <c r="D12" s="2" t="s">
        <v>20</v>
      </c>
      <c r="E12" s="6">
        <v>4850593</v>
      </c>
      <c r="F12" s="8" t="s">
        <v>28</v>
      </c>
      <c r="G12" s="6">
        <v>209</v>
      </c>
    </row>
    <row r="13" spans="1:7" ht="51">
      <c r="A13" s="4">
        <v>7</v>
      </c>
      <c r="B13" s="5" t="s">
        <v>27</v>
      </c>
      <c r="C13" s="5"/>
      <c r="D13" s="2" t="s">
        <v>35</v>
      </c>
      <c r="E13" s="6">
        <v>4850592</v>
      </c>
      <c r="F13" s="8" t="s">
        <v>29</v>
      </c>
      <c r="G13" s="6">
        <v>210</v>
      </c>
    </row>
    <row r="14" spans="1:7" ht="51">
      <c r="A14" s="4">
        <v>8</v>
      </c>
      <c r="B14" s="5" t="s">
        <v>31</v>
      </c>
      <c r="C14" s="5"/>
      <c r="D14" s="2" t="s">
        <v>32</v>
      </c>
      <c r="E14" s="6">
        <v>4850591</v>
      </c>
      <c r="F14" s="8" t="s">
        <v>33</v>
      </c>
      <c r="G14" s="6">
        <v>211</v>
      </c>
    </row>
    <row r="15" spans="1:7" ht="15.75">
      <c r="A15" s="85" t="s">
        <v>7</v>
      </c>
      <c r="B15" s="85"/>
      <c r="C15" s="85"/>
      <c r="D15" s="85"/>
      <c r="E15" s="85"/>
      <c r="F15" s="85"/>
      <c r="G15" s="85"/>
    </row>
    <row r="16" spans="1:7" ht="51">
      <c r="A16" s="4">
        <v>1</v>
      </c>
      <c r="B16" s="5" t="s">
        <v>1</v>
      </c>
      <c r="C16" s="5" t="s">
        <v>8</v>
      </c>
      <c r="D16" s="2" t="s">
        <v>9</v>
      </c>
      <c r="E16" s="6">
        <v>4850590</v>
      </c>
      <c r="F16" s="7">
        <v>0.4236111111111111</v>
      </c>
      <c r="G16" s="6">
        <v>101</v>
      </c>
    </row>
    <row r="17" spans="1:7" ht="55.5" customHeight="1">
      <c r="A17" s="4">
        <v>2</v>
      </c>
      <c r="B17" s="5" t="s">
        <v>1</v>
      </c>
      <c r="C17" s="5" t="s">
        <v>10</v>
      </c>
      <c r="D17" s="3" t="s">
        <v>11</v>
      </c>
      <c r="E17" s="6">
        <v>4850586</v>
      </c>
      <c r="F17" s="7">
        <v>0.4375</v>
      </c>
      <c r="G17" s="6">
        <v>102</v>
      </c>
    </row>
    <row r="18" spans="1:7" ht="51">
      <c r="A18" s="4">
        <v>3</v>
      </c>
      <c r="B18" s="5" t="s">
        <v>15</v>
      </c>
      <c r="C18" s="5"/>
      <c r="D18" s="2" t="s">
        <v>17</v>
      </c>
      <c r="E18" s="6">
        <v>4850588</v>
      </c>
      <c r="F18" s="7">
        <v>0.4513888888888889</v>
      </c>
      <c r="G18" s="6">
        <v>103</v>
      </c>
    </row>
    <row r="19" spans="1:7" ht="51">
      <c r="A19" s="4">
        <v>4</v>
      </c>
      <c r="B19" s="5" t="s">
        <v>1</v>
      </c>
      <c r="C19" s="5" t="s">
        <v>12</v>
      </c>
      <c r="D19" s="2" t="s">
        <v>13</v>
      </c>
      <c r="E19" s="6">
        <v>4850587</v>
      </c>
      <c r="F19" s="7">
        <v>0.46527777777777773</v>
      </c>
      <c r="G19" s="6">
        <v>104</v>
      </c>
    </row>
    <row r="20" spans="1:7" ht="54.75" customHeight="1">
      <c r="A20" s="4">
        <v>5</v>
      </c>
      <c r="B20" s="5" t="s">
        <v>24</v>
      </c>
      <c r="C20" s="5"/>
      <c r="D20" s="2" t="s">
        <v>30</v>
      </c>
      <c r="E20" s="6">
        <v>4850589</v>
      </c>
      <c r="F20" s="7">
        <v>0.4791666666666667</v>
      </c>
      <c r="G20" s="6">
        <v>105</v>
      </c>
    </row>
    <row r="21" spans="1:7" ht="51">
      <c r="A21" s="4">
        <v>6</v>
      </c>
      <c r="B21" s="5" t="s">
        <v>27</v>
      </c>
      <c r="C21" s="5"/>
      <c r="D21" s="2" t="s">
        <v>36</v>
      </c>
      <c r="E21" s="6">
        <v>4850585</v>
      </c>
      <c r="F21" s="7">
        <v>0.4930555555555556</v>
      </c>
      <c r="G21" s="6">
        <v>106</v>
      </c>
    </row>
    <row r="22" spans="1:7" ht="15.75">
      <c r="A22" s="85" t="s">
        <v>34</v>
      </c>
      <c r="B22" s="85"/>
      <c r="C22" s="85"/>
      <c r="D22" s="85"/>
      <c r="E22" s="85"/>
      <c r="F22" s="85"/>
      <c r="G22" s="85"/>
    </row>
    <row r="23" spans="1:7" ht="25.5">
      <c r="A23" s="1"/>
      <c r="B23" s="1" t="s">
        <v>27</v>
      </c>
      <c r="C23" s="1"/>
      <c r="D23" s="2" t="s">
        <v>37</v>
      </c>
      <c r="E23" s="6">
        <v>4850584</v>
      </c>
      <c r="F23" s="7">
        <v>0.513888888888889</v>
      </c>
      <c r="G23" s="6">
        <v>213</v>
      </c>
    </row>
    <row r="24" spans="1:7" ht="12.75">
      <c r="A24" s="1"/>
      <c r="B24" s="9" t="s">
        <v>40</v>
      </c>
      <c r="C24" s="1"/>
      <c r="D24" s="2"/>
      <c r="E24" s="1"/>
      <c r="F24" s="1"/>
      <c r="G24" s="1"/>
    </row>
    <row r="25" spans="1:7" ht="12.75">
      <c r="A25" s="1"/>
      <c r="B25" s="9" t="s">
        <v>41</v>
      </c>
      <c r="C25" s="1"/>
      <c r="D25" s="2"/>
      <c r="E25" s="1"/>
      <c r="F25" s="1"/>
      <c r="G25" s="1"/>
    </row>
  </sheetData>
  <mergeCells count="7">
    <mergeCell ref="A1:G1"/>
    <mergeCell ref="A3:G3"/>
    <mergeCell ref="A5:G5"/>
    <mergeCell ref="A22:G22"/>
    <mergeCell ref="A15:G15"/>
    <mergeCell ref="A4:G4"/>
    <mergeCell ref="A2:G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="115" zoomScaleNormal="115" workbookViewId="0" topLeftCell="A13">
      <selection activeCell="B18" sqref="B18:B19"/>
    </sheetView>
  </sheetViews>
  <sheetFormatPr defaultColWidth="9.00390625" defaultRowHeight="12.75"/>
  <cols>
    <col min="1" max="1" width="3.75390625" style="0" customWidth="1"/>
    <col min="2" max="2" width="8.00390625" style="0" customWidth="1"/>
    <col min="3" max="3" width="15.875" style="0" customWidth="1"/>
    <col min="4" max="4" width="23.00390625" style="0" customWidth="1"/>
    <col min="5" max="5" width="6.625" style="0" hidden="1" customWidth="1"/>
    <col min="6" max="8" width="5.75390625" style="0" customWidth="1"/>
    <col min="9" max="9" width="7.75390625" style="0" customWidth="1"/>
    <col min="10" max="10" width="7.125" style="0" customWidth="1"/>
    <col min="11" max="11" width="7.625" style="0" customWidth="1"/>
    <col min="12" max="12" width="8.125" style="0" customWidth="1"/>
    <col min="13" max="13" width="8.25390625" style="0" customWidth="1"/>
    <col min="14" max="14" width="7.125" style="0" customWidth="1"/>
    <col min="15" max="15" width="7.875" style="0" customWidth="1"/>
    <col min="16" max="16" width="4.875" style="0" customWidth="1"/>
    <col min="17" max="17" width="10.00390625" style="0" customWidth="1"/>
    <col min="18" max="18" width="7.375" style="0" customWidth="1"/>
    <col min="19" max="19" width="6.75390625" style="0" hidden="1" customWidth="1"/>
  </cols>
  <sheetData>
    <row r="1" spans="1:19" ht="12.75">
      <c r="A1" s="115" t="s">
        <v>85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19" ht="12.75">
      <c r="A2" s="115" t="s">
        <v>86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ht="15.75">
      <c r="A3" s="94" t="s">
        <v>101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ht="16.5" thickBot="1">
      <c r="A4" s="91" t="s">
        <v>98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19" ht="13.5" thickTop="1">
      <c r="A5" s="43" t="s">
        <v>100</v>
      </c>
      <c r="B5" s="43"/>
      <c r="C5" s="19"/>
      <c r="D5" s="19"/>
      <c r="E5" s="19"/>
      <c r="F5" s="19"/>
      <c r="G5" s="19"/>
      <c r="H5" s="19"/>
      <c r="I5" s="19"/>
      <c r="J5" s="18"/>
      <c r="K5" s="19"/>
      <c r="L5" s="92" t="s">
        <v>99</v>
      </c>
      <c r="M5" s="92"/>
      <c r="N5" s="92"/>
      <c r="O5" s="92"/>
      <c r="P5" s="92"/>
      <c r="Q5" s="92"/>
      <c r="R5" s="92"/>
      <c r="S5" s="92"/>
    </row>
    <row r="6" spans="1:19" ht="18">
      <c r="A6" s="93" t="s">
        <v>87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</row>
    <row r="7" spans="1:19" ht="15.75">
      <c r="A7" s="94" t="s">
        <v>97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</row>
    <row r="8" spans="1:19" ht="24.75" customHeight="1" thickBot="1">
      <c r="A8" s="37"/>
      <c r="B8" s="37"/>
      <c r="C8" s="95" t="s">
        <v>7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37"/>
      <c r="R8" s="37" t="s">
        <v>106</v>
      </c>
      <c r="S8" s="37"/>
    </row>
    <row r="9" spans="1:19" ht="18" customHeight="1">
      <c r="A9" s="42" t="s">
        <v>88</v>
      </c>
      <c r="B9" s="111" t="s">
        <v>46</v>
      </c>
      <c r="C9" s="40" t="s">
        <v>48</v>
      </c>
      <c r="D9" s="113" t="s">
        <v>47</v>
      </c>
      <c r="E9" s="96" t="s">
        <v>84</v>
      </c>
      <c r="F9" s="89" t="s">
        <v>49</v>
      </c>
      <c r="G9" s="90"/>
      <c r="H9" s="90"/>
      <c r="I9" s="90"/>
      <c r="J9" s="90"/>
      <c r="K9" s="104" t="s">
        <v>75</v>
      </c>
      <c r="L9" s="106" t="s">
        <v>68</v>
      </c>
      <c r="M9" s="106" t="s">
        <v>14</v>
      </c>
      <c r="N9" s="108" t="s">
        <v>76</v>
      </c>
      <c r="O9" s="98" t="s">
        <v>50</v>
      </c>
      <c r="P9" s="100" t="s">
        <v>51</v>
      </c>
      <c r="Q9" s="38" t="s">
        <v>105</v>
      </c>
      <c r="R9" s="87" t="s">
        <v>103</v>
      </c>
      <c r="S9" s="102" t="s">
        <v>52</v>
      </c>
    </row>
    <row r="10" spans="1:19" ht="61.5" customHeight="1" thickBot="1">
      <c r="A10" s="110"/>
      <c r="B10" s="112"/>
      <c r="C10" s="41"/>
      <c r="D10" s="114"/>
      <c r="E10" s="97"/>
      <c r="F10" s="35" t="s">
        <v>53</v>
      </c>
      <c r="G10" s="35" t="s">
        <v>54</v>
      </c>
      <c r="H10" s="35" t="s">
        <v>58</v>
      </c>
      <c r="I10" s="36" t="s">
        <v>74</v>
      </c>
      <c r="J10" s="58" t="s">
        <v>59</v>
      </c>
      <c r="K10" s="105"/>
      <c r="L10" s="107"/>
      <c r="M10" s="107"/>
      <c r="N10" s="109"/>
      <c r="O10" s="99"/>
      <c r="P10" s="101"/>
      <c r="Q10" s="39"/>
      <c r="R10" s="88"/>
      <c r="S10" s="103"/>
    </row>
    <row r="11" spans="1:19" ht="45">
      <c r="A11" s="30">
        <v>1</v>
      </c>
      <c r="B11" s="46">
        <v>102</v>
      </c>
      <c r="C11" s="52" t="s">
        <v>66</v>
      </c>
      <c r="D11" s="53" t="s">
        <v>81</v>
      </c>
      <c r="E11" s="49"/>
      <c r="F11" s="20">
        <v>3</v>
      </c>
      <c r="G11" s="20">
        <v>0</v>
      </c>
      <c r="H11" s="20">
        <v>0</v>
      </c>
      <c r="I11" s="20">
        <v>5</v>
      </c>
      <c r="J11" s="59">
        <v>0</v>
      </c>
      <c r="K11" s="62">
        <v>0.002777777777777778</v>
      </c>
      <c r="L11" s="31">
        <v>0.5048032407407407</v>
      </c>
      <c r="M11" s="31">
        <v>0.45664351851851853</v>
      </c>
      <c r="N11" s="31">
        <f aca="true" t="shared" si="0" ref="N11:N16">L11-M11</f>
        <v>0.048159722222222145</v>
      </c>
      <c r="O11" s="63">
        <f aca="true" t="shared" si="1" ref="O11:O16">N11+K11</f>
        <v>0.05093749999999992</v>
      </c>
      <c r="P11" s="68">
        <v>1</v>
      </c>
      <c r="Q11" s="76">
        <v>1</v>
      </c>
      <c r="R11" s="77"/>
      <c r="S11" s="72"/>
    </row>
    <row r="12" spans="1:19" ht="56.25">
      <c r="A12" s="23">
        <v>2</v>
      </c>
      <c r="B12" s="47">
        <v>103</v>
      </c>
      <c r="C12" s="54" t="s">
        <v>15</v>
      </c>
      <c r="D12" s="55" t="s">
        <v>82</v>
      </c>
      <c r="E12" s="50"/>
      <c r="F12" s="4">
        <v>0</v>
      </c>
      <c r="G12" s="4">
        <v>0</v>
      </c>
      <c r="H12" s="4">
        <v>0</v>
      </c>
      <c r="I12" s="4">
        <v>1</v>
      </c>
      <c r="J12" s="60">
        <v>10</v>
      </c>
      <c r="K12" s="64">
        <v>0.0038194444444444443</v>
      </c>
      <c r="L12" s="14">
        <v>0.5364351851851852</v>
      </c>
      <c r="M12" s="14">
        <v>0.46577546296296296</v>
      </c>
      <c r="N12" s="14">
        <f t="shared" si="0"/>
        <v>0.07065972222222222</v>
      </c>
      <c r="O12" s="65">
        <f t="shared" si="1"/>
        <v>0.07447916666666667</v>
      </c>
      <c r="P12" s="69">
        <v>2</v>
      </c>
      <c r="Q12" s="78">
        <f>O12*100%/O11</f>
        <v>1.4621676891615565</v>
      </c>
      <c r="R12" s="79"/>
      <c r="S12" s="73"/>
    </row>
    <row r="13" spans="1:19" ht="47.25" customHeight="1">
      <c r="A13" s="23">
        <v>3</v>
      </c>
      <c r="B13" s="47">
        <v>105</v>
      </c>
      <c r="C13" s="54" t="s">
        <v>31</v>
      </c>
      <c r="D13" s="55" t="s">
        <v>83</v>
      </c>
      <c r="E13" s="50"/>
      <c r="F13" s="4">
        <v>0</v>
      </c>
      <c r="G13" s="4">
        <v>0</v>
      </c>
      <c r="H13" s="4">
        <v>0</v>
      </c>
      <c r="I13" s="4">
        <v>0</v>
      </c>
      <c r="J13" s="60">
        <v>22</v>
      </c>
      <c r="K13" s="64">
        <v>0.007638888888888889</v>
      </c>
      <c r="L13" s="14">
        <v>0.604363425925926</v>
      </c>
      <c r="M13" s="14">
        <v>0.5161689814814815</v>
      </c>
      <c r="N13" s="14">
        <f t="shared" si="0"/>
        <v>0.08819444444444446</v>
      </c>
      <c r="O13" s="65">
        <f t="shared" si="1"/>
        <v>0.09583333333333335</v>
      </c>
      <c r="P13" s="69">
        <v>3</v>
      </c>
      <c r="Q13" s="80"/>
      <c r="R13" s="79"/>
      <c r="S13" s="73"/>
    </row>
    <row r="14" spans="1:19" ht="45">
      <c r="A14" s="23">
        <v>4</v>
      </c>
      <c r="B14" s="47">
        <v>101</v>
      </c>
      <c r="C14" s="54" t="s">
        <v>65</v>
      </c>
      <c r="D14" s="55" t="s">
        <v>77</v>
      </c>
      <c r="E14" s="50"/>
      <c r="F14" s="4">
        <v>0</v>
      </c>
      <c r="G14" s="4">
        <v>0</v>
      </c>
      <c r="H14" s="4">
        <v>3</v>
      </c>
      <c r="I14" s="4" t="s">
        <v>70</v>
      </c>
      <c r="J14" s="60">
        <v>0</v>
      </c>
      <c r="K14" s="64">
        <v>0.0010416666666666667</v>
      </c>
      <c r="L14" s="14">
        <v>0.48366898148148146</v>
      </c>
      <c r="M14" s="14">
        <v>0.4480324074074074</v>
      </c>
      <c r="N14" s="14">
        <f t="shared" si="0"/>
        <v>0.03563657407407406</v>
      </c>
      <c r="O14" s="65">
        <f t="shared" si="1"/>
        <v>0.03667824074074073</v>
      </c>
      <c r="P14" s="70">
        <v>4</v>
      </c>
      <c r="Q14" s="80"/>
      <c r="R14" s="79"/>
      <c r="S14" s="74" t="s">
        <v>70</v>
      </c>
    </row>
    <row r="15" spans="1:19" ht="45" customHeight="1">
      <c r="A15" s="23">
        <v>5</v>
      </c>
      <c r="B15" s="47">
        <v>106</v>
      </c>
      <c r="C15" s="54" t="s">
        <v>27</v>
      </c>
      <c r="D15" s="55" t="s">
        <v>80</v>
      </c>
      <c r="E15" s="50"/>
      <c r="F15" s="4">
        <v>0</v>
      </c>
      <c r="G15" s="4">
        <v>0</v>
      </c>
      <c r="H15" s="4">
        <v>0</v>
      </c>
      <c r="I15" s="4" t="s">
        <v>70</v>
      </c>
      <c r="J15" s="60">
        <v>3</v>
      </c>
      <c r="K15" s="64">
        <v>0.0010416666666666667</v>
      </c>
      <c r="L15" s="14">
        <v>0.6038310185185185</v>
      </c>
      <c r="M15" s="14">
        <v>0.49796296296296294</v>
      </c>
      <c r="N15" s="14">
        <f t="shared" si="0"/>
        <v>0.10586805555555556</v>
      </c>
      <c r="O15" s="65">
        <f t="shared" si="1"/>
        <v>0.10690972222222223</v>
      </c>
      <c r="P15" s="70">
        <v>5</v>
      </c>
      <c r="Q15" s="23"/>
      <c r="R15" s="24"/>
      <c r="S15" s="74" t="s">
        <v>70</v>
      </c>
    </row>
    <row r="16" spans="1:19" ht="44.25" customHeight="1" thickBot="1">
      <c r="A16" s="44">
        <v>6</v>
      </c>
      <c r="B16" s="48">
        <v>104</v>
      </c>
      <c r="C16" s="56" t="s">
        <v>78</v>
      </c>
      <c r="D16" s="57" t="s">
        <v>79</v>
      </c>
      <c r="E16" s="51"/>
      <c r="F16" s="28">
        <v>3</v>
      </c>
      <c r="G16" s="28">
        <v>6</v>
      </c>
      <c r="H16" s="28">
        <v>3</v>
      </c>
      <c r="I16" s="28" t="s">
        <v>70</v>
      </c>
      <c r="J16" s="61">
        <v>14</v>
      </c>
      <c r="K16" s="66">
        <v>0.009027777777777779</v>
      </c>
      <c r="L16" s="27">
        <v>0.6065393518518518</v>
      </c>
      <c r="M16" s="27">
        <v>0.510775462962963</v>
      </c>
      <c r="N16" s="45">
        <f t="shared" si="0"/>
        <v>0.09576388888888887</v>
      </c>
      <c r="O16" s="67">
        <f t="shared" si="1"/>
        <v>0.10479166666666664</v>
      </c>
      <c r="P16" s="71">
        <v>6</v>
      </c>
      <c r="Q16" s="44"/>
      <c r="R16" s="29"/>
      <c r="S16" s="75" t="s">
        <v>70</v>
      </c>
    </row>
    <row r="18" ht="12.75">
      <c r="B18" t="s">
        <v>107</v>
      </c>
    </row>
    <row r="19" ht="12.75">
      <c r="B19" t="s">
        <v>108</v>
      </c>
    </row>
  </sheetData>
  <mergeCells count="23">
    <mergeCell ref="A1:S1"/>
    <mergeCell ref="A2:S2"/>
    <mergeCell ref="A3:S3"/>
    <mergeCell ref="C9:C10"/>
    <mergeCell ref="A9:A10"/>
    <mergeCell ref="B9:B10"/>
    <mergeCell ref="D9:D10"/>
    <mergeCell ref="S9:S10"/>
    <mergeCell ref="K9:K10"/>
    <mergeCell ref="L9:L10"/>
    <mergeCell ref="M9:M10"/>
    <mergeCell ref="N9:N10"/>
    <mergeCell ref="Q9:Q10"/>
    <mergeCell ref="R9:R10"/>
    <mergeCell ref="F9:J9"/>
    <mergeCell ref="A4:S4"/>
    <mergeCell ref="L5:S5"/>
    <mergeCell ref="A6:S6"/>
    <mergeCell ref="A7:S7"/>
    <mergeCell ref="C8:P8"/>
    <mergeCell ref="E9:E10"/>
    <mergeCell ref="O9:O10"/>
    <mergeCell ref="P9:P10"/>
  </mergeCells>
  <printOptions/>
  <pageMargins left="0.36" right="0.28" top="0.46" bottom="0.49" header="0.29" footer="0.2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U55"/>
  <sheetViews>
    <sheetView tabSelected="1" zoomScale="115" zoomScaleNormal="115" workbookViewId="0" topLeftCell="A10">
      <selection activeCell="X11" sqref="X11"/>
    </sheetView>
  </sheetViews>
  <sheetFormatPr defaultColWidth="9.00390625" defaultRowHeight="12.75"/>
  <cols>
    <col min="1" max="1" width="3.375" style="0" customWidth="1"/>
    <col min="2" max="2" width="5.25390625" style="0" customWidth="1"/>
    <col min="3" max="3" width="18.375" style="0" customWidth="1"/>
    <col min="4" max="4" width="22.125" style="0" customWidth="1"/>
    <col min="5" max="5" width="4.125" style="0" customWidth="1"/>
    <col min="6" max="6" width="3.625" style="0" customWidth="1"/>
    <col min="7" max="7" width="3.75390625" style="0" customWidth="1"/>
    <col min="8" max="8" width="3.375" style="0" customWidth="1"/>
    <col min="9" max="9" width="3.875" style="0" customWidth="1"/>
    <col min="10" max="10" width="4.875" style="16" customWidth="1"/>
    <col min="11" max="11" width="7.25390625" style="0" customWidth="1"/>
    <col min="12" max="12" width="8.00390625" style="0" customWidth="1"/>
    <col min="13" max="13" width="8.625" style="0" customWidth="1"/>
    <col min="14" max="15" width="7.375" style="0" customWidth="1"/>
    <col min="16" max="16" width="7.00390625" style="0" customWidth="1"/>
    <col min="17" max="17" width="4.75390625" style="0" customWidth="1"/>
    <col min="18" max="18" width="5.875" style="0" customWidth="1"/>
    <col min="19" max="19" width="5.625" style="0" customWidth="1"/>
    <col min="20" max="20" width="5.00390625" style="0" customWidth="1"/>
  </cols>
  <sheetData>
    <row r="1" spans="1:20" ht="12.75">
      <c r="A1" s="115" t="s">
        <v>85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12.75">
      <c r="A2" s="115" t="s">
        <v>86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5.75">
      <c r="A3" s="94" t="s">
        <v>101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0" ht="16.5" thickBot="1">
      <c r="A4" s="91" t="s">
        <v>98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0" ht="13.5" thickTop="1">
      <c r="A5" s="43" t="s">
        <v>100</v>
      </c>
      <c r="B5" s="43"/>
      <c r="C5" s="19"/>
      <c r="D5" s="19"/>
      <c r="E5" s="19"/>
      <c r="F5" s="19"/>
      <c r="G5" s="19"/>
      <c r="H5" s="19"/>
      <c r="I5" s="19"/>
      <c r="J5" s="18"/>
      <c r="K5" s="19"/>
      <c r="L5" s="116" t="s">
        <v>99</v>
      </c>
      <c r="M5" s="116"/>
      <c r="N5" s="116"/>
      <c r="O5" s="116"/>
      <c r="P5" s="116"/>
      <c r="Q5" s="116"/>
      <c r="R5" s="116"/>
      <c r="S5" s="116"/>
      <c r="T5" s="116"/>
    </row>
    <row r="6" spans="1:20" ht="18">
      <c r="A6" s="93" t="s">
        <v>87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</row>
    <row r="7" spans="1:20" ht="15.75">
      <c r="A7" s="94" t="s">
        <v>97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3:20" ht="13.5" customHeight="1" thickBot="1">
      <c r="C8" s="119" t="s">
        <v>0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7" t="s">
        <v>110</v>
      </c>
      <c r="S8" s="117"/>
      <c r="T8" s="117"/>
    </row>
    <row r="9" spans="1:20" ht="21" customHeight="1">
      <c r="A9" s="42" t="s">
        <v>88</v>
      </c>
      <c r="B9" s="125" t="s">
        <v>46</v>
      </c>
      <c r="C9" s="132" t="s">
        <v>48</v>
      </c>
      <c r="D9" s="133" t="s">
        <v>47</v>
      </c>
      <c r="E9" s="128" t="s">
        <v>84</v>
      </c>
      <c r="F9" s="120" t="s">
        <v>49</v>
      </c>
      <c r="G9" s="120"/>
      <c r="H9" s="120"/>
      <c r="I9" s="120"/>
      <c r="J9" s="89"/>
      <c r="K9" s="38" t="s">
        <v>75</v>
      </c>
      <c r="L9" s="122" t="s">
        <v>68</v>
      </c>
      <c r="M9" s="122" t="s">
        <v>14</v>
      </c>
      <c r="N9" s="121" t="s">
        <v>76</v>
      </c>
      <c r="O9" s="122" t="s">
        <v>67</v>
      </c>
      <c r="P9" s="118" t="s">
        <v>50</v>
      </c>
      <c r="Q9" s="143" t="s">
        <v>51</v>
      </c>
      <c r="R9" s="121" t="s">
        <v>105</v>
      </c>
      <c r="S9" s="121" t="s">
        <v>103</v>
      </c>
      <c r="T9" s="118" t="s">
        <v>52</v>
      </c>
    </row>
    <row r="10" spans="1:20" ht="59.25" customHeight="1" thickBot="1">
      <c r="A10" s="110"/>
      <c r="B10" s="126"/>
      <c r="C10" s="134"/>
      <c r="D10" s="135"/>
      <c r="E10" s="129"/>
      <c r="F10" s="34" t="s">
        <v>53</v>
      </c>
      <c r="G10" s="34" t="s">
        <v>54</v>
      </c>
      <c r="H10" s="34" t="s">
        <v>55</v>
      </c>
      <c r="I10" s="34" t="s">
        <v>56</v>
      </c>
      <c r="J10" s="139" t="s">
        <v>57</v>
      </c>
      <c r="K10" s="149"/>
      <c r="L10" s="123"/>
      <c r="M10" s="123"/>
      <c r="N10" s="124"/>
      <c r="O10" s="123"/>
      <c r="P10" s="88"/>
      <c r="Q10" s="144"/>
      <c r="R10" s="123"/>
      <c r="S10" s="123"/>
      <c r="T10" s="88"/>
    </row>
    <row r="11" spans="1:20" ht="49.5" customHeight="1">
      <c r="A11" s="30">
        <v>1</v>
      </c>
      <c r="B11" s="46">
        <v>202</v>
      </c>
      <c r="C11" s="136" t="s">
        <v>15</v>
      </c>
      <c r="D11" s="53" t="s">
        <v>96</v>
      </c>
      <c r="E11" s="49"/>
      <c r="F11" s="20">
        <v>0</v>
      </c>
      <c r="G11" s="20">
        <v>0</v>
      </c>
      <c r="H11" s="20">
        <v>0</v>
      </c>
      <c r="I11" s="20">
        <v>0</v>
      </c>
      <c r="J11" s="59">
        <v>9</v>
      </c>
      <c r="K11" s="62">
        <v>0.003125</v>
      </c>
      <c r="L11" s="31">
        <v>0.5576041666666667</v>
      </c>
      <c r="M11" s="31">
        <v>0.468125</v>
      </c>
      <c r="N11" s="31">
        <f aca="true" t="shared" si="0" ref="N11:N18">L11-M11</f>
        <v>0.08947916666666667</v>
      </c>
      <c r="O11" s="20"/>
      <c r="P11" s="63">
        <f aca="true" t="shared" si="1" ref="P11:P19">K11+N11-O11</f>
        <v>0.09260416666666667</v>
      </c>
      <c r="Q11" s="145">
        <v>1</v>
      </c>
      <c r="R11" s="32">
        <v>1</v>
      </c>
      <c r="S11" s="32" t="s">
        <v>111</v>
      </c>
      <c r="T11" s="33"/>
    </row>
    <row r="12" spans="1:21" ht="45.75" customHeight="1">
      <c r="A12" s="23">
        <v>2</v>
      </c>
      <c r="B12" s="47">
        <v>201</v>
      </c>
      <c r="C12" s="137" t="s">
        <v>60</v>
      </c>
      <c r="D12" s="55" t="s">
        <v>89</v>
      </c>
      <c r="E12" s="130" t="s">
        <v>69</v>
      </c>
      <c r="F12" s="4">
        <v>0</v>
      </c>
      <c r="G12" s="4">
        <v>0</v>
      </c>
      <c r="H12" s="4">
        <v>0</v>
      </c>
      <c r="I12" s="4">
        <v>0</v>
      </c>
      <c r="J12" s="60">
        <v>6</v>
      </c>
      <c r="K12" s="64">
        <v>0.0020833333333333333</v>
      </c>
      <c r="L12" s="14">
        <v>0.5224305555555556</v>
      </c>
      <c r="M12" s="14">
        <v>0.4603587962962963</v>
      </c>
      <c r="N12" s="14">
        <f t="shared" si="0"/>
        <v>0.06207175925925934</v>
      </c>
      <c r="O12" s="4"/>
      <c r="P12" s="65">
        <f t="shared" si="1"/>
        <v>0.06415509259259268</v>
      </c>
      <c r="Q12" s="146">
        <v>2</v>
      </c>
      <c r="R12" s="22"/>
      <c r="S12" s="22"/>
      <c r="T12" s="24" t="s">
        <v>72</v>
      </c>
      <c r="U12" s="17"/>
    </row>
    <row r="13" spans="1:21" ht="45">
      <c r="A13" s="23">
        <v>3</v>
      </c>
      <c r="B13" s="47">
        <v>210</v>
      </c>
      <c r="C13" s="137" t="s">
        <v>27</v>
      </c>
      <c r="D13" s="55" t="s">
        <v>93</v>
      </c>
      <c r="E13" s="130" t="s">
        <v>69</v>
      </c>
      <c r="F13" s="4">
        <v>0</v>
      </c>
      <c r="G13" s="4">
        <v>0</v>
      </c>
      <c r="H13" s="4">
        <v>0</v>
      </c>
      <c r="I13" s="4">
        <v>0</v>
      </c>
      <c r="J13" s="140">
        <v>0</v>
      </c>
      <c r="K13" s="23">
        <v>0</v>
      </c>
      <c r="L13" s="14">
        <v>0.6067592592592593</v>
      </c>
      <c r="M13" s="14">
        <v>0.5119907407407408</v>
      </c>
      <c r="N13" s="14">
        <f t="shared" si="0"/>
        <v>0.09476851851851853</v>
      </c>
      <c r="O13" s="14">
        <v>0.005555555555555556</v>
      </c>
      <c r="P13" s="65">
        <f t="shared" si="1"/>
        <v>0.08921296296296298</v>
      </c>
      <c r="Q13" s="147">
        <v>3</v>
      </c>
      <c r="R13" s="4"/>
      <c r="S13" s="4"/>
      <c r="T13" s="24" t="s">
        <v>72</v>
      </c>
      <c r="U13" s="17"/>
    </row>
    <row r="14" spans="1:21" ht="42.75" customHeight="1">
      <c r="A14" s="23">
        <v>4</v>
      </c>
      <c r="B14" s="47">
        <v>209</v>
      </c>
      <c r="C14" s="137" t="s">
        <v>63</v>
      </c>
      <c r="D14" s="55" t="s">
        <v>92</v>
      </c>
      <c r="E14" s="130"/>
      <c r="F14" s="4">
        <v>0</v>
      </c>
      <c r="G14" s="4">
        <v>3</v>
      </c>
      <c r="H14" s="4">
        <v>0</v>
      </c>
      <c r="I14" s="4">
        <v>0</v>
      </c>
      <c r="J14" s="60" t="s">
        <v>69</v>
      </c>
      <c r="K14" s="64">
        <v>0.0010416666666666667</v>
      </c>
      <c r="L14" s="14">
        <v>0.6226851851851852</v>
      </c>
      <c r="M14" s="14">
        <v>0.5014120370370371</v>
      </c>
      <c r="N14" s="14">
        <f t="shared" si="0"/>
        <v>0.12127314814814816</v>
      </c>
      <c r="O14" s="14">
        <v>0.004166666666666667</v>
      </c>
      <c r="P14" s="65">
        <f t="shared" si="1"/>
        <v>0.11814814814814815</v>
      </c>
      <c r="Q14" s="148">
        <v>4</v>
      </c>
      <c r="R14" s="4"/>
      <c r="S14" s="4"/>
      <c r="T14" s="24" t="s">
        <v>72</v>
      </c>
      <c r="U14" s="17"/>
    </row>
    <row r="15" spans="1:20" ht="45.75" customHeight="1">
      <c r="A15" s="23">
        <v>5</v>
      </c>
      <c r="B15" s="47">
        <v>205</v>
      </c>
      <c r="C15" s="137" t="s">
        <v>62</v>
      </c>
      <c r="D15" s="55" t="s">
        <v>91</v>
      </c>
      <c r="E15" s="130"/>
      <c r="F15" s="4">
        <v>3</v>
      </c>
      <c r="G15" s="4">
        <v>3</v>
      </c>
      <c r="H15" s="4">
        <v>0</v>
      </c>
      <c r="I15" s="4">
        <v>0</v>
      </c>
      <c r="J15" s="60" t="s">
        <v>69</v>
      </c>
      <c r="K15" s="64">
        <v>0.0020833333333333333</v>
      </c>
      <c r="L15" s="14">
        <v>0.6083796296296297</v>
      </c>
      <c r="M15" s="14">
        <v>0.48125</v>
      </c>
      <c r="N15" s="14">
        <f t="shared" si="0"/>
        <v>0.12712962962962965</v>
      </c>
      <c r="O15" s="14"/>
      <c r="P15" s="65">
        <f t="shared" si="1"/>
        <v>0.12921296296296297</v>
      </c>
      <c r="Q15" s="148">
        <v>5</v>
      </c>
      <c r="R15" s="15"/>
      <c r="S15" s="15"/>
      <c r="T15" s="24" t="s">
        <v>72</v>
      </c>
    </row>
    <row r="16" spans="1:20" ht="45.75" customHeight="1">
      <c r="A16" s="23">
        <v>6</v>
      </c>
      <c r="B16" s="47">
        <v>211</v>
      </c>
      <c r="C16" s="137" t="s">
        <v>31</v>
      </c>
      <c r="D16" s="55" t="s">
        <v>94</v>
      </c>
      <c r="E16" s="130" t="s">
        <v>69</v>
      </c>
      <c r="F16" s="4">
        <v>0</v>
      </c>
      <c r="G16" s="4">
        <v>0</v>
      </c>
      <c r="H16" s="4">
        <v>0</v>
      </c>
      <c r="I16" s="4">
        <v>3</v>
      </c>
      <c r="J16" s="60" t="s">
        <v>69</v>
      </c>
      <c r="K16" s="64">
        <v>0.0010416666666666667</v>
      </c>
      <c r="L16" s="14">
        <v>0.617824074074074</v>
      </c>
      <c r="M16" s="14">
        <v>0.5193981481481481</v>
      </c>
      <c r="N16" s="14">
        <f t="shared" si="0"/>
        <v>0.09842592592592592</v>
      </c>
      <c r="O16" s="14">
        <v>0.004166666666666667</v>
      </c>
      <c r="P16" s="65">
        <f t="shared" si="1"/>
        <v>0.09530092592592591</v>
      </c>
      <c r="Q16" s="148">
        <v>6</v>
      </c>
      <c r="R16" s="4"/>
      <c r="S16" s="4"/>
      <c r="T16" s="24" t="s">
        <v>104</v>
      </c>
    </row>
    <row r="17" spans="1:20" ht="46.5" customHeight="1">
      <c r="A17" s="23">
        <v>7</v>
      </c>
      <c r="B17" s="47">
        <v>204</v>
      </c>
      <c r="C17" s="137" t="s">
        <v>61</v>
      </c>
      <c r="D17" s="55" t="s">
        <v>90</v>
      </c>
      <c r="E17" s="130" t="s">
        <v>69</v>
      </c>
      <c r="F17" s="4">
        <v>0</v>
      </c>
      <c r="G17" s="4">
        <v>0</v>
      </c>
      <c r="H17" s="4">
        <v>6</v>
      </c>
      <c r="I17" s="4">
        <v>0</v>
      </c>
      <c r="J17" s="60" t="s">
        <v>69</v>
      </c>
      <c r="K17" s="64">
        <v>0.0020833333333333333</v>
      </c>
      <c r="L17" s="14">
        <v>0.5941550925925926</v>
      </c>
      <c r="M17" s="14">
        <v>0.47524305555555557</v>
      </c>
      <c r="N17" s="14">
        <f t="shared" si="0"/>
        <v>0.11891203703703701</v>
      </c>
      <c r="O17" s="4"/>
      <c r="P17" s="65">
        <f t="shared" si="1"/>
        <v>0.12099537037037035</v>
      </c>
      <c r="Q17" s="148">
        <v>7</v>
      </c>
      <c r="R17" s="4"/>
      <c r="S17" s="4"/>
      <c r="T17" s="24" t="s">
        <v>104</v>
      </c>
    </row>
    <row r="18" spans="1:20" ht="45.75" customHeight="1">
      <c r="A18" s="23">
        <v>8</v>
      </c>
      <c r="B18" s="47">
        <v>208</v>
      </c>
      <c r="C18" s="137" t="s">
        <v>64</v>
      </c>
      <c r="D18" s="55" t="s">
        <v>95</v>
      </c>
      <c r="E18" s="130" t="s">
        <v>69</v>
      </c>
      <c r="F18" s="4">
        <v>0</v>
      </c>
      <c r="G18" s="4">
        <v>16</v>
      </c>
      <c r="H18" s="4">
        <v>0</v>
      </c>
      <c r="I18" s="4">
        <v>13</v>
      </c>
      <c r="J18" s="141" t="s">
        <v>102</v>
      </c>
      <c r="K18" s="64">
        <v>0.010069444444444445</v>
      </c>
      <c r="L18" s="14">
        <v>0.6130555555555556</v>
      </c>
      <c r="M18" s="14">
        <v>0.48994212962962963</v>
      </c>
      <c r="N18" s="14">
        <f t="shared" si="0"/>
        <v>0.12311342592592595</v>
      </c>
      <c r="O18" s="14">
        <v>0.013194444444444444</v>
      </c>
      <c r="P18" s="65">
        <f t="shared" si="1"/>
        <v>0.11998842592592594</v>
      </c>
      <c r="Q18" s="148">
        <v>8</v>
      </c>
      <c r="R18" s="4"/>
      <c r="S18" s="4"/>
      <c r="T18" s="81" t="s">
        <v>102</v>
      </c>
    </row>
    <row r="19" spans="1:20" ht="45.75" thickBot="1">
      <c r="A19" s="25"/>
      <c r="B19" s="127">
        <v>214</v>
      </c>
      <c r="C19" s="138" t="s">
        <v>71</v>
      </c>
      <c r="D19" s="57" t="s">
        <v>109</v>
      </c>
      <c r="E19" s="131" t="s">
        <v>69</v>
      </c>
      <c r="F19" s="26">
        <v>3</v>
      </c>
      <c r="G19" s="26">
        <v>0</v>
      </c>
      <c r="H19" s="26">
        <v>0</v>
      </c>
      <c r="I19" s="26">
        <v>0</v>
      </c>
      <c r="J19" s="142" t="s">
        <v>69</v>
      </c>
      <c r="K19" s="66">
        <v>0.0010416666666666667</v>
      </c>
      <c r="L19" s="28"/>
      <c r="M19" s="27">
        <v>0.5257175925925927</v>
      </c>
      <c r="N19" s="28"/>
      <c r="O19" s="27">
        <v>0.011805555555555555</v>
      </c>
      <c r="P19" s="150">
        <f t="shared" si="1"/>
        <v>-0.010763888888888889</v>
      </c>
      <c r="Q19" s="51"/>
      <c r="R19" s="28"/>
      <c r="S19" s="28"/>
      <c r="T19" s="29" t="s">
        <v>73</v>
      </c>
    </row>
    <row r="21" ht="12.75">
      <c r="C21" t="s">
        <v>107</v>
      </c>
    </row>
    <row r="22" ht="12.75">
      <c r="C22" t="s">
        <v>108</v>
      </c>
    </row>
    <row r="37" spans="4:13" ht="12.75">
      <c r="D37" s="13"/>
      <c r="I37" s="12"/>
      <c r="J37" s="21"/>
      <c r="K37" s="13"/>
      <c r="M37" s="13"/>
    </row>
    <row r="38" spans="4:13" ht="12.75">
      <c r="D38" s="13"/>
      <c r="I38" s="12"/>
      <c r="J38" s="21"/>
      <c r="K38" s="13"/>
      <c r="M38" s="13"/>
    </row>
    <row r="39" spans="4:13" ht="12.75">
      <c r="D39" s="13"/>
      <c r="I39" s="12"/>
      <c r="J39" s="21"/>
      <c r="K39" s="13"/>
      <c r="M39" s="13"/>
    </row>
    <row r="40" spans="4:13" ht="12.75">
      <c r="D40" s="13"/>
      <c r="I40" s="12"/>
      <c r="J40" s="21"/>
      <c r="K40" s="13"/>
      <c r="M40" s="13"/>
    </row>
    <row r="41" spans="4:13" ht="12.75">
      <c r="D41" s="13"/>
      <c r="I41" s="12"/>
      <c r="J41" s="21"/>
      <c r="K41" s="13"/>
      <c r="M41" s="13"/>
    </row>
    <row r="42" spans="9:11" ht="12.75">
      <c r="I42" s="12"/>
      <c r="J42" s="21"/>
      <c r="K42" s="13"/>
    </row>
    <row r="43" spans="9:11" ht="12.75">
      <c r="I43" s="12"/>
      <c r="J43" s="21"/>
      <c r="K43" s="13"/>
    </row>
    <row r="44" spans="9:11" ht="12.75">
      <c r="I44" s="12"/>
      <c r="J44" s="21"/>
      <c r="K44" s="13"/>
    </row>
    <row r="45" spans="9:11" ht="12.75">
      <c r="I45" s="12"/>
      <c r="J45" s="21"/>
      <c r="K45" s="13"/>
    </row>
    <row r="46" spans="9:11" ht="12.75">
      <c r="I46" s="12"/>
      <c r="J46" s="21"/>
      <c r="K46" s="13"/>
    </row>
    <row r="47" spans="9:11" ht="12.75">
      <c r="I47" s="12"/>
      <c r="J47" s="21"/>
      <c r="K47" s="13"/>
    </row>
    <row r="48" spans="9:11" ht="12.75">
      <c r="I48" s="12"/>
      <c r="J48" s="21"/>
      <c r="K48" s="13"/>
    </row>
    <row r="49" spans="9:11" ht="12.75">
      <c r="I49" s="12"/>
      <c r="J49" s="21"/>
      <c r="K49" s="13"/>
    </row>
    <row r="50" ht="12.75">
      <c r="K50" s="12"/>
    </row>
    <row r="51" ht="12.75">
      <c r="K51" s="12"/>
    </row>
    <row r="52" ht="12.75">
      <c r="K52" s="12"/>
    </row>
    <row r="53" ht="12.75">
      <c r="K53" s="12"/>
    </row>
    <row r="54" ht="12.75">
      <c r="K54" s="12"/>
    </row>
    <row r="55" ht="12.75">
      <c r="K55" s="12"/>
    </row>
  </sheetData>
  <mergeCells count="25">
    <mergeCell ref="Q9:Q10"/>
    <mergeCell ref="S9:S10"/>
    <mergeCell ref="R9:R10"/>
    <mergeCell ref="M9:M10"/>
    <mergeCell ref="N9:N10"/>
    <mergeCell ref="O9:O10"/>
    <mergeCell ref="P9:P10"/>
    <mergeCell ref="T9:T10"/>
    <mergeCell ref="A9:A10"/>
    <mergeCell ref="C8:Q8"/>
    <mergeCell ref="B9:B10"/>
    <mergeCell ref="D9:D10"/>
    <mergeCell ref="C9:C10"/>
    <mergeCell ref="F9:J9"/>
    <mergeCell ref="E9:E10"/>
    <mergeCell ref="K9:K10"/>
    <mergeCell ref="L9:L10"/>
    <mergeCell ref="A4:T4"/>
    <mergeCell ref="A1:T1"/>
    <mergeCell ref="A2:T2"/>
    <mergeCell ref="A3:T3"/>
    <mergeCell ref="L5:T5"/>
    <mergeCell ref="A6:T6"/>
    <mergeCell ref="A7:T7"/>
    <mergeCell ref="R8:T8"/>
  </mergeCells>
  <printOptions/>
  <pageMargins left="0.3937007874015748" right="0.3937007874015748" top="0.66" bottom="0.5" header="0.59" footer="0.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туротдел</cp:lastModifiedBy>
  <cp:lastPrinted>2013-02-21T10:47:02Z</cp:lastPrinted>
  <dcterms:created xsi:type="dcterms:W3CDTF">2013-02-11T09:21:21Z</dcterms:created>
  <dcterms:modified xsi:type="dcterms:W3CDTF">2013-02-21T10:58:02Z</dcterms:modified>
  <cp:category/>
  <cp:version/>
  <cp:contentType/>
  <cp:contentStatus/>
</cp:coreProperties>
</file>