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720" activeTab="0"/>
  </bookViews>
  <sheets>
    <sheet name="итог" sheetId="1" r:id="rId1"/>
    <sheet name="длинная" sheetId="2" r:id="rId2"/>
    <sheet name="короткая" sheetId="3" r:id="rId3"/>
    <sheet name="миниориент" sheetId="4" r:id="rId4"/>
    <sheet name="Лист3" sheetId="5" r:id="rId5"/>
    <sheet name="ориентирование" sheetId="6" r:id="rId6"/>
  </sheets>
  <definedNames>
    <definedName name="_xlnm.Print_Area" localSheetId="0">'итог'!$A$1:$X$36</definedName>
  </definedNames>
  <calcPr fullCalcOnLoad="1"/>
</workbook>
</file>

<file path=xl/sharedStrings.xml><?xml version="1.0" encoding="utf-8"?>
<sst xmlns="http://schemas.openxmlformats.org/spreadsheetml/2006/main" count="512" uniqueCount="266">
  <si>
    <t>№п/п</t>
  </si>
  <si>
    <t>название команды</t>
  </si>
  <si>
    <t>место</t>
  </si>
  <si>
    <t>баллы</t>
  </si>
  <si>
    <t>сумма</t>
  </si>
  <si>
    <t>коэффициент</t>
  </si>
  <si>
    <t xml:space="preserve">Итоговый протокол </t>
  </si>
  <si>
    <t>Истринский район д.Леоново</t>
  </si>
  <si>
    <t>"Утверждаю"</t>
  </si>
  <si>
    <t>Главный судья соревнований</t>
  </si>
  <si>
    <t>______________________</t>
  </si>
  <si>
    <t>Царев А.С. С1К г.Истра</t>
  </si>
  <si>
    <t>Туристско-краеведческого слета учащихся Истринского района</t>
  </si>
  <si>
    <t>Курсаковская СОШ</t>
  </si>
  <si>
    <t>конк. програм.</t>
  </si>
  <si>
    <t>кор дист.</t>
  </si>
  <si>
    <t>дл. дист.</t>
  </si>
  <si>
    <t>старшая группа</t>
  </si>
  <si>
    <t>младшая группа</t>
  </si>
  <si>
    <t>Ивановская сош</t>
  </si>
  <si>
    <t>Румянцевская сош</t>
  </si>
  <si>
    <t>Дедовская сош №3</t>
  </si>
  <si>
    <t>Октябрьская сош</t>
  </si>
  <si>
    <t>Рождественская сош</t>
  </si>
  <si>
    <t>Костровская сош</t>
  </si>
  <si>
    <t>миниориент</t>
  </si>
  <si>
    <t>конкурсы</t>
  </si>
  <si>
    <t>краеведы</t>
  </si>
  <si>
    <t>экологи</t>
  </si>
  <si>
    <t>результат</t>
  </si>
  <si>
    <t>самод</t>
  </si>
  <si>
    <t>узлы</t>
  </si>
  <si>
    <t>СОШ № 2 "Орлята"</t>
  </si>
  <si>
    <t>Новопетровская СОШ</t>
  </si>
  <si>
    <t>Истринская СОШ № 3</t>
  </si>
  <si>
    <t>СОШ им. А.П. Чехова</t>
  </si>
  <si>
    <t>Ивановская СОШ</t>
  </si>
  <si>
    <t>СОШ № 2 "Альбатрос"</t>
  </si>
  <si>
    <t>Дедовская СОШ №3</t>
  </si>
  <si>
    <t>Октябрьская СОШ</t>
  </si>
  <si>
    <t>Костровская СОШ</t>
  </si>
  <si>
    <t>Румянцевская СОШ</t>
  </si>
  <si>
    <t>быт</t>
  </si>
  <si>
    <t>штрафы</t>
  </si>
  <si>
    <t>17-19 мая 2013 года</t>
  </si>
  <si>
    <t xml:space="preserve"> ориентирование</t>
  </si>
  <si>
    <t>знатоки туризма</t>
  </si>
  <si>
    <t>СОШ №2 Бабочки</t>
  </si>
  <si>
    <t>Рождественская СОШ</t>
  </si>
  <si>
    <t>гл. секретарь _________________________________ Смирнова А.Н.</t>
  </si>
  <si>
    <t>Традиционный XXXIII летний туристско-краеведческий слет учащихся Истринского муниципального района</t>
  </si>
  <si>
    <t>ПРОТОКОЛ</t>
  </si>
  <si>
    <t>соревнований на длинной дистанции</t>
  </si>
  <si>
    <t>18 мая 2013г</t>
  </si>
  <si>
    <t>№ 
пп</t>
  </si>
  <si>
    <t>Команда</t>
  </si>
  <si>
    <t>Группа</t>
  </si>
  <si>
    <t>Предстарт.
Проверка</t>
  </si>
  <si>
    <t>Ориент. в
задан.направл.</t>
  </si>
  <si>
    <t>Подъем
 по склону</t>
  </si>
  <si>
    <t>Переправа
по бревну</t>
  </si>
  <si>
    <t>траверс-спуск</t>
  </si>
  <si>
    <t>ПМП+транспортировка</t>
  </si>
  <si>
    <t>Спасработы</t>
  </si>
  <si>
    <t>Азимутальн.
ход</t>
  </si>
  <si>
    <t>Мост</t>
  </si>
  <si>
    <t>подъём в два этапа</t>
  </si>
  <si>
    <t>Переправа
через болото</t>
  </si>
  <si>
    <t>Навесная переправа</t>
  </si>
  <si>
    <t>Переправа
вброд</t>
  </si>
  <si>
    <t>Сумма
баллов</t>
  </si>
  <si>
    <t>примеч</t>
  </si>
  <si>
    <t>СОШ № 2 "Бабочки"</t>
  </si>
  <si>
    <t>с</t>
  </si>
  <si>
    <t>ПКВ</t>
  </si>
  <si>
    <t>сн</t>
  </si>
  <si>
    <t>сошли</t>
  </si>
  <si>
    <t>м</t>
  </si>
  <si>
    <t>КВ</t>
  </si>
  <si>
    <t xml:space="preserve">СОШ № 2 </t>
  </si>
  <si>
    <t>дети капитана</t>
  </si>
  <si>
    <t>в\к</t>
  </si>
  <si>
    <t>гл.судья_____________________________________Царёв А.С.</t>
  </si>
  <si>
    <t>гл.секретарь__________________________________</t>
  </si>
  <si>
    <t>Смирнова А.Н.</t>
  </si>
  <si>
    <t>Итоговый протокол короткой дистанции</t>
  </si>
  <si>
    <t>Старшая группа</t>
  </si>
  <si>
    <t>19 мая дер.Леоново</t>
  </si>
  <si>
    <t>Старт</t>
  </si>
  <si>
    <t>Финиш</t>
  </si>
  <si>
    <t>Время работы</t>
  </si>
  <si>
    <t>Примечания</t>
  </si>
  <si>
    <t>Место</t>
  </si>
  <si>
    <t>СОШ им. Чехова-1</t>
  </si>
  <si>
    <t>СОШ№2 Альбатрос</t>
  </si>
  <si>
    <t>СОШ№2 Бабочки</t>
  </si>
  <si>
    <t>Курсаковская СОШ-1</t>
  </si>
  <si>
    <t>Дедовская СОШ №3-1</t>
  </si>
  <si>
    <t>Курсаковская СОШ-2</t>
  </si>
  <si>
    <t>Октябрьская СОШ-1</t>
  </si>
  <si>
    <t>СОШ им. Чехова-2</t>
  </si>
  <si>
    <t>Октябрьская СОШ-2</t>
  </si>
  <si>
    <t>Истринская СОШ №3</t>
  </si>
  <si>
    <t xml:space="preserve">Дедовская СОШ №3-2 </t>
  </si>
  <si>
    <t>в/к</t>
  </si>
  <si>
    <t>на ур. 11</t>
  </si>
  <si>
    <t>Гл. Судья</t>
  </si>
  <si>
    <t>Царев А.С.</t>
  </si>
  <si>
    <t>Гл. Секретарь</t>
  </si>
  <si>
    <t>Младшая группа</t>
  </si>
  <si>
    <t>№ п/п</t>
  </si>
  <si>
    <t xml:space="preserve">СОШ№2 Истра </t>
  </si>
  <si>
    <t>СОШ им.Чехова-1</t>
  </si>
  <si>
    <t>СОШ им.Чехова-2</t>
  </si>
  <si>
    <t>Истринская СОШ №3-1</t>
  </si>
  <si>
    <t>Истринская СОШ №3-2</t>
  </si>
  <si>
    <t>на ур. 8</t>
  </si>
  <si>
    <t>Октябрьская СОШ-3</t>
  </si>
  <si>
    <t>на ур. 9</t>
  </si>
  <si>
    <t xml:space="preserve">Гл.Судья </t>
  </si>
  <si>
    <t>Гл.Секретарь</t>
  </si>
  <si>
    <t>Итоговый протокол миниориентирования</t>
  </si>
  <si>
    <t>Время</t>
  </si>
  <si>
    <t>Отметка</t>
  </si>
  <si>
    <t>1.</t>
  </si>
  <si>
    <t>2.</t>
  </si>
  <si>
    <t>3.</t>
  </si>
  <si>
    <t>4.</t>
  </si>
  <si>
    <t>СОШ им.Чехова</t>
  </si>
  <si>
    <t>5.</t>
  </si>
  <si>
    <t>6.</t>
  </si>
  <si>
    <t>7.</t>
  </si>
  <si>
    <t>СОШ №2 Альбатрос</t>
  </si>
  <si>
    <t>8.</t>
  </si>
  <si>
    <t>9.</t>
  </si>
  <si>
    <t>10.</t>
  </si>
  <si>
    <t>11.</t>
  </si>
  <si>
    <t>Судья вида</t>
  </si>
  <si>
    <t>Амирова Л.И.</t>
  </si>
  <si>
    <t>Младшая группа.</t>
  </si>
  <si>
    <t>СОШ№2 Орлята</t>
  </si>
  <si>
    <t xml:space="preserve">Судья вида </t>
  </si>
  <si>
    <t>Летний слет. Ориентирование. Старшая группа</t>
  </si>
  <si>
    <t xml:space="preserve"> 17 мая 2013г., дер. Леоново</t>
  </si>
  <si>
    <t>ПРОТОКОЛ РЕЗУЛЬТАТОВ</t>
  </si>
  <si>
    <t>Фамилия Имя</t>
  </si>
  <si>
    <t>Коллектив</t>
  </si>
  <si>
    <t>Примечание</t>
  </si>
  <si>
    <t>Результат</t>
  </si>
  <si>
    <t>Личный</t>
  </si>
  <si>
    <t>Командный</t>
  </si>
  <si>
    <t xml:space="preserve">Зайцева Екатерина </t>
  </si>
  <si>
    <t xml:space="preserve"> Истра-2 Бабочки </t>
  </si>
  <si>
    <t xml:space="preserve">III </t>
  </si>
  <si>
    <t xml:space="preserve">Володина Мария </t>
  </si>
  <si>
    <t xml:space="preserve">IIю </t>
  </si>
  <si>
    <t xml:space="preserve">Нестеров Олег </t>
  </si>
  <si>
    <t xml:space="preserve">Володин Евгений </t>
  </si>
  <si>
    <t xml:space="preserve">Iю </t>
  </si>
  <si>
    <t xml:space="preserve">Безбабных Дарья </t>
  </si>
  <si>
    <t xml:space="preserve"> Истра-3 </t>
  </si>
  <si>
    <t xml:space="preserve">Архарова Татьяна </t>
  </si>
  <si>
    <t>не взято 1 КП</t>
  </si>
  <si>
    <t xml:space="preserve">Буянов Кирилл </t>
  </si>
  <si>
    <t>не взято 2 КП</t>
  </si>
  <si>
    <t xml:space="preserve">Сысоев Дмитрий </t>
  </si>
  <si>
    <t>не взято 9 КП</t>
  </si>
  <si>
    <t xml:space="preserve">Бриевская Мария </t>
  </si>
  <si>
    <t xml:space="preserve"> Дедовск-3 </t>
  </si>
  <si>
    <t xml:space="preserve">Соничева Надежда </t>
  </si>
  <si>
    <t xml:space="preserve">Громов Денис </t>
  </si>
  <si>
    <t xml:space="preserve">Пучков Кирилл </t>
  </si>
  <si>
    <t xml:space="preserve">Алентьева Мария </t>
  </si>
  <si>
    <t xml:space="preserve"> Октябрьская СОШ </t>
  </si>
  <si>
    <t xml:space="preserve">Емельянова Виктория </t>
  </si>
  <si>
    <t xml:space="preserve">Хомяк Багдан </t>
  </si>
  <si>
    <t xml:space="preserve">Короп Иван </t>
  </si>
  <si>
    <t>не взято 11 КП</t>
  </si>
  <si>
    <t xml:space="preserve">Федотова Анна </t>
  </si>
  <si>
    <t xml:space="preserve"> Костровская СОШ </t>
  </si>
  <si>
    <t xml:space="preserve">Зуйкина Дарья </t>
  </si>
  <si>
    <t xml:space="preserve">Дроздов Максим </t>
  </si>
  <si>
    <t xml:space="preserve">Сабаев Виталий </t>
  </si>
  <si>
    <t xml:space="preserve">Лапшова Екатерина </t>
  </si>
  <si>
    <t xml:space="preserve"> НП </t>
  </si>
  <si>
    <t>IIIю</t>
  </si>
  <si>
    <t xml:space="preserve">Смирнова Анастасия </t>
  </si>
  <si>
    <t>не взято 3 КП</t>
  </si>
  <si>
    <t xml:space="preserve">Шабалкин Владимир </t>
  </si>
  <si>
    <t xml:space="preserve">II </t>
  </si>
  <si>
    <t xml:space="preserve">Шабалкин Вячеслав </t>
  </si>
  <si>
    <t xml:space="preserve">Лагуткина Мария </t>
  </si>
  <si>
    <t xml:space="preserve"> СОШ им. Чехова </t>
  </si>
  <si>
    <t xml:space="preserve">Фетисова Вероника </t>
  </si>
  <si>
    <t xml:space="preserve">Евстигнеев Евгений </t>
  </si>
  <si>
    <t xml:space="preserve">Зиновьев Артем </t>
  </si>
  <si>
    <t xml:space="preserve">Воинкова Александра </t>
  </si>
  <si>
    <t xml:space="preserve"> Курсаковская СОШ </t>
  </si>
  <si>
    <t xml:space="preserve">Никифорова Ксения </t>
  </si>
  <si>
    <t xml:space="preserve">Гусак Максим </t>
  </si>
  <si>
    <t>не взято 12 КП</t>
  </si>
  <si>
    <t xml:space="preserve">Ашлаев Андрей </t>
  </si>
  <si>
    <t xml:space="preserve">Базылюк Анна </t>
  </si>
  <si>
    <t xml:space="preserve"> Рождественская СОШ </t>
  </si>
  <si>
    <t xml:space="preserve">Михалева Анна </t>
  </si>
  <si>
    <t>не взято 5 КП</t>
  </si>
  <si>
    <t xml:space="preserve">Еландиев Батраз </t>
  </si>
  <si>
    <t xml:space="preserve">Бадера Александр </t>
  </si>
  <si>
    <t>не взято 10 КП</t>
  </si>
  <si>
    <t xml:space="preserve">Лазаренко Ксения </t>
  </si>
  <si>
    <t xml:space="preserve"> Румянцевская СОШ </t>
  </si>
  <si>
    <t xml:space="preserve">Охотникова Кристина </t>
  </si>
  <si>
    <t xml:space="preserve">Гупкэ Вадим </t>
  </si>
  <si>
    <t xml:space="preserve">Цветков Дмитрий </t>
  </si>
  <si>
    <t xml:space="preserve">Емельянова Алена </t>
  </si>
  <si>
    <t xml:space="preserve"> Истра-2 Альбатрос </t>
  </si>
  <si>
    <t>27; сн</t>
  </si>
  <si>
    <t xml:space="preserve">Матвеева Анна </t>
  </si>
  <si>
    <t xml:space="preserve">Тельбух Степан </t>
  </si>
  <si>
    <t xml:space="preserve">I </t>
  </si>
  <si>
    <t>Февралев Даниил</t>
  </si>
  <si>
    <t>Iю</t>
  </si>
  <si>
    <t>потеря чипа</t>
  </si>
  <si>
    <t>Гл.Судья</t>
  </si>
  <si>
    <t>Летний слет. Ориентирование. Младшая группа</t>
  </si>
  <si>
    <t xml:space="preserve">Коротков Егор </t>
  </si>
  <si>
    <t xml:space="preserve">Пацанков Игорь </t>
  </si>
  <si>
    <t xml:space="preserve">Лосева Дарья </t>
  </si>
  <si>
    <t xml:space="preserve">Еськина Ольга </t>
  </si>
  <si>
    <t xml:space="preserve">Адакалян Гарик </t>
  </si>
  <si>
    <t xml:space="preserve"> Ивановская СОШ </t>
  </si>
  <si>
    <t xml:space="preserve">Юров Андрей </t>
  </si>
  <si>
    <t xml:space="preserve">Никитина Валерия </t>
  </si>
  <si>
    <t xml:space="preserve">Габа Виолетта </t>
  </si>
  <si>
    <t xml:space="preserve">Николаева Наталья </t>
  </si>
  <si>
    <t>не взято 7 КП</t>
  </si>
  <si>
    <t xml:space="preserve">Тонкоштан Егор </t>
  </si>
  <si>
    <t>не взято 6 КП</t>
  </si>
  <si>
    <t xml:space="preserve">Иноземцева Виктория </t>
  </si>
  <si>
    <t xml:space="preserve">Широкова Екатерина </t>
  </si>
  <si>
    <t xml:space="preserve">Баранов Егор </t>
  </si>
  <si>
    <t xml:space="preserve">Денисов Максим </t>
  </si>
  <si>
    <t xml:space="preserve">Мирошниченко Татьяна </t>
  </si>
  <si>
    <t xml:space="preserve">Чернявская Татьяна </t>
  </si>
  <si>
    <t xml:space="preserve">Одинцов Максим </t>
  </si>
  <si>
    <t xml:space="preserve">Лягин Денис </t>
  </si>
  <si>
    <t xml:space="preserve">Козлова Дарья </t>
  </si>
  <si>
    <t xml:space="preserve">Гужва Эля </t>
  </si>
  <si>
    <t xml:space="preserve">Новокшанов Влад </t>
  </si>
  <si>
    <t xml:space="preserve">Бурмистров Иван </t>
  </si>
  <si>
    <t xml:space="preserve">Куликова Лиля </t>
  </si>
  <si>
    <t xml:space="preserve">Зверева Марина </t>
  </si>
  <si>
    <t xml:space="preserve">Якимец Петр </t>
  </si>
  <si>
    <t xml:space="preserve"> Истра-2 </t>
  </si>
  <si>
    <t xml:space="preserve">Кабанов Иван </t>
  </si>
  <si>
    <t xml:space="preserve">Якушева Арина </t>
  </si>
  <si>
    <t xml:space="preserve">Григорьева Валентина </t>
  </si>
  <si>
    <t>не взято 4 КП</t>
  </si>
  <si>
    <t xml:space="preserve">Спирин Максим </t>
  </si>
  <si>
    <t>20 + 2 сн</t>
  </si>
  <si>
    <t xml:space="preserve">Куликова Елизавета </t>
  </si>
  <si>
    <t>Рыжов Данила</t>
  </si>
  <si>
    <t xml:space="preserve">Нагорная Анастасия </t>
  </si>
  <si>
    <t>нет отметки старта</t>
  </si>
  <si>
    <t xml:space="preserve">Огрызкова Анастасия </t>
  </si>
  <si>
    <t xml:space="preserve">Шабалкин Михаил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</si>
</sst>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400]h:mm:ss\ AM/PM"/>
    <numFmt numFmtId="170" formatCode="h:mm:ss;@"/>
  </numFmts>
  <fonts count="26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3" fillId="0" borderId="15" xfId="0" applyFont="1" applyBorder="1" applyAlignment="1">
      <alignment/>
    </xf>
    <xf numFmtId="0" fontId="24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 wrapText="1"/>
    </xf>
    <xf numFmtId="170" fontId="0" fillId="0" borderId="10" xfId="0" applyNumberForma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21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/>
    </xf>
    <xf numFmtId="21" fontId="23" fillId="0" borderId="10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21" fontId="23" fillId="0" borderId="24" xfId="0" applyNumberFormat="1" applyFont="1" applyBorder="1" applyAlignment="1">
      <alignment/>
    </xf>
    <xf numFmtId="0" fontId="23" fillId="0" borderId="25" xfId="0" applyFont="1" applyBorder="1" applyAlignment="1">
      <alignment/>
    </xf>
    <xf numFmtId="21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0" xfId="0" applyFont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27" xfId="0" applyFont="1" applyBorder="1" applyAlignment="1">
      <alignment/>
    </xf>
    <xf numFmtId="21" fontId="24" fillId="0" borderId="27" xfId="0" applyNumberFormat="1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10" xfId="0" applyFont="1" applyBorder="1" applyAlignment="1">
      <alignment/>
    </xf>
    <xf numFmtId="21" fontId="24" fillId="0" borderId="10" xfId="0" applyNumberFormat="1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/>
    </xf>
    <xf numFmtId="0" fontId="24" fillId="0" borderId="24" xfId="0" applyFont="1" applyBorder="1" applyAlignment="1">
      <alignment/>
    </xf>
    <xf numFmtId="21" fontId="24" fillId="0" borderId="2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21" fontId="24" fillId="0" borderId="0" xfId="0" applyNumberFormat="1" applyFont="1" applyAlignment="1">
      <alignment/>
    </xf>
    <xf numFmtId="0" fontId="24" fillId="0" borderId="17" xfId="0" applyFont="1" applyBorder="1" applyAlignment="1">
      <alignment/>
    </xf>
    <xf numFmtId="0" fontId="24" fillId="0" borderId="21" xfId="0" applyFont="1" applyBorder="1" applyAlignment="1">
      <alignment/>
    </xf>
    <xf numFmtId="21" fontId="24" fillId="0" borderId="21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W36"/>
  <sheetViews>
    <sheetView tabSelected="1" zoomScaleSheetLayoutView="75" zoomScalePageLayoutView="0" workbookViewId="0" topLeftCell="A7">
      <selection activeCell="E38" sqref="E38"/>
    </sheetView>
  </sheetViews>
  <sheetFormatPr defaultColWidth="9.00390625" defaultRowHeight="12.75"/>
  <cols>
    <col min="1" max="1" width="5.75390625" style="0" customWidth="1"/>
    <col min="2" max="2" width="24.125" style="0" customWidth="1"/>
    <col min="3" max="3" width="6.375" style="0" customWidth="1"/>
    <col min="4" max="4" width="10.125" style="0" customWidth="1"/>
    <col min="5" max="5" width="6.25390625" style="0" customWidth="1"/>
    <col min="6" max="6" width="7.75390625" style="0" customWidth="1"/>
    <col min="7" max="7" width="7.125" style="0" customWidth="1"/>
    <col min="8" max="8" width="9.25390625" style="0" customWidth="1"/>
    <col min="9" max="9" width="7.25390625" style="0" customWidth="1"/>
    <col min="10" max="11" width="7.75390625" style="0" customWidth="1"/>
    <col min="13" max="13" width="7.375" style="0" customWidth="1"/>
    <col min="14" max="14" width="6.375" style="0" customWidth="1"/>
    <col min="15" max="15" width="10.00390625" style="0" customWidth="1"/>
    <col min="16" max="16" width="0.2421875" style="0" customWidth="1"/>
    <col min="17" max="17" width="9.125" style="0" hidden="1" customWidth="1"/>
    <col min="18" max="18" width="6.625" style="0" customWidth="1"/>
    <col min="19" max="19" width="7.625" style="0" customWidth="1"/>
    <col min="20" max="20" width="7.00390625" style="0" customWidth="1"/>
    <col min="21" max="21" width="8.75390625" style="0" customWidth="1"/>
    <col min="22" max="22" width="9.375" style="0" customWidth="1"/>
    <col min="23" max="23" width="7.75390625" style="0" customWidth="1"/>
    <col min="24" max="24" width="3.125" style="0" customWidth="1"/>
  </cols>
  <sheetData>
    <row r="1" spans="12:18" ht="12.75">
      <c r="L1" s="94" t="s">
        <v>8</v>
      </c>
      <c r="M1" s="94"/>
      <c r="N1" s="94"/>
      <c r="O1" s="94"/>
      <c r="P1" s="94"/>
      <c r="Q1" s="94"/>
      <c r="R1" s="11"/>
    </row>
    <row r="2" spans="11:19" ht="12.75">
      <c r="K2" s="94" t="s">
        <v>9</v>
      </c>
      <c r="L2" s="94"/>
      <c r="M2" s="94"/>
      <c r="N2" s="94"/>
      <c r="O2" s="94"/>
      <c r="P2" s="94"/>
      <c r="Q2" s="94"/>
      <c r="R2" s="94"/>
      <c r="S2" s="94"/>
    </row>
    <row r="3" spans="11:19" ht="12.75">
      <c r="K3" s="94" t="s">
        <v>10</v>
      </c>
      <c r="L3" s="94"/>
      <c r="M3" s="94"/>
      <c r="N3" s="94"/>
      <c r="O3" s="94"/>
      <c r="P3" s="94"/>
      <c r="Q3" s="94"/>
      <c r="R3" s="94"/>
      <c r="S3" s="94"/>
    </row>
    <row r="4" spans="11:19" ht="12.75">
      <c r="K4" s="94" t="s">
        <v>11</v>
      </c>
      <c r="L4" s="94"/>
      <c r="M4" s="94"/>
      <c r="N4" s="94"/>
      <c r="O4" s="94"/>
      <c r="P4" s="94"/>
      <c r="Q4" s="94"/>
      <c r="R4" s="94"/>
      <c r="S4" s="94"/>
    </row>
    <row r="5" spans="3:21" ht="20.25">
      <c r="C5" s="84" t="s">
        <v>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3:21" ht="18.75">
      <c r="C6" s="91" t="s">
        <v>12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8" ht="12.75">
      <c r="B8" t="s">
        <v>44</v>
      </c>
    </row>
    <row r="9" ht="12.75">
      <c r="B9" t="s">
        <v>7</v>
      </c>
    </row>
    <row r="10" spans="6:10" ht="15.75">
      <c r="F10" s="90" t="s">
        <v>17</v>
      </c>
      <c r="G10" s="90"/>
      <c r="H10" s="90"/>
      <c r="I10" s="90"/>
      <c r="J10" s="90"/>
    </row>
    <row r="11" spans="1:23" ht="12.75">
      <c r="A11" s="85" t="s">
        <v>0</v>
      </c>
      <c r="B11" s="2" t="s">
        <v>5</v>
      </c>
      <c r="C11" s="93">
        <v>2</v>
      </c>
      <c r="D11" s="93"/>
      <c r="E11" s="93">
        <v>3</v>
      </c>
      <c r="F11" s="93"/>
      <c r="G11" s="93">
        <v>2</v>
      </c>
      <c r="H11" s="93"/>
      <c r="I11" s="93">
        <v>1</v>
      </c>
      <c r="J11" s="93"/>
      <c r="K11" s="88"/>
      <c r="L11" s="95"/>
      <c r="M11" s="95"/>
      <c r="N11" s="95"/>
      <c r="O11" s="95"/>
      <c r="P11" s="95"/>
      <c r="Q11" s="89"/>
      <c r="R11" s="2"/>
      <c r="S11" s="93">
        <v>1</v>
      </c>
      <c r="T11" s="93"/>
      <c r="U11" s="2"/>
      <c r="V11" s="2"/>
      <c r="W11" s="2"/>
    </row>
    <row r="12" spans="1:23" ht="12.75">
      <c r="A12" s="87"/>
      <c r="B12" s="4"/>
      <c r="C12" s="88"/>
      <c r="D12" s="89"/>
      <c r="E12" s="88"/>
      <c r="F12" s="89"/>
      <c r="G12" s="88"/>
      <c r="H12" s="89"/>
      <c r="I12" s="88"/>
      <c r="J12" s="89"/>
      <c r="K12" s="88" t="s">
        <v>26</v>
      </c>
      <c r="L12" s="95"/>
      <c r="M12" s="95"/>
      <c r="N12" s="95"/>
      <c r="O12" s="95"/>
      <c r="P12" s="95"/>
      <c r="Q12" s="89"/>
      <c r="R12" s="12"/>
      <c r="S12" s="2"/>
      <c r="T12" s="2"/>
      <c r="U12" s="2"/>
      <c r="V12" s="2"/>
      <c r="W12" s="2"/>
    </row>
    <row r="13" spans="1:23" ht="24.75" customHeight="1">
      <c r="A13" s="87"/>
      <c r="B13" s="85" t="s">
        <v>1</v>
      </c>
      <c r="C13" s="88" t="s">
        <v>45</v>
      </c>
      <c r="D13" s="89"/>
      <c r="E13" s="92" t="s">
        <v>16</v>
      </c>
      <c r="F13" s="92"/>
      <c r="G13" s="92" t="s">
        <v>15</v>
      </c>
      <c r="H13" s="92"/>
      <c r="I13" s="92" t="s">
        <v>25</v>
      </c>
      <c r="J13" s="92"/>
      <c r="K13" s="9" t="s">
        <v>31</v>
      </c>
      <c r="L13" s="1" t="s">
        <v>27</v>
      </c>
      <c r="M13" s="1" t="s">
        <v>28</v>
      </c>
      <c r="N13" s="1" t="s">
        <v>30</v>
      </c>
      <c r="O13" s="18" t="s">
        <v>46</v>
      </c>
      <c r="P13" s="18"/>
      <c r="R13" s="85" t="s">
        <v>4</v>
      </c>
      <c r="S13" s="92" t="s">
        <v>14</v>
      </c>
      <c r="T13" s="92"/>
      <c r="U13" s="6" t="s">
        <v>42</v>
      </c>
      <c r="V13" s="2" t="s">
        <v>4</v>
      </c>
      <c r="W13" s="2" t="s">
        <v>2</v>
      </c>
    </row>
    <row r="14" spans="1:23" ht="12.75">
      <c r="A14" s="86"/>
      <c r="B14" s="86"/>
      <c r="C14" s="2" t="s">
        <v>2</v>
      </c>
      <c r="D14" s="5" t="s">
        <v>3</v>
      </c>
      <c r="E14" s="2" t="s">
        <v>2</v>
      </c>
      <c r="F14" s="5" t="s">
        <v>3</v>
      </c>
      <c r="G14" s="2" t="s">
        <v>2</v>
      </c>
      <c r="H14" s="5" t="s">
        <v>3</v>
      </c>
      <c r="I14" s="2" t="s">
        <v>2</v>
      </c>
      <c r="J14" s="5" t="s">
        <v>3</v>
      </c>
      <c r="K14" s="2" t="s">
        <v>2</v>
      </c>
      <c r="L14" s="10" t="s">
        <v>2</v>
      </c>
      <c r="M14" s="2" t="s">
        <v>2</v>
      </c>
      <c r="N14" s="2" t="s">
        <v>2</v>
      </c>
      <c r="O14" s="2" t="s">
        <v>2</v>
      </c>
      <c r="P14" s="2" t="s">
        <v>2</v>
      </c>
      <c r="Q14" s="10" t="s">
        <v>2</v>
      </c>
      <c r="R14" s="86"/>
      <c r="S14" s="2" t="s">
        <v>2</v>
      </c>
      <c r="T14" s="5" t="s">
        <v>3</v>
      </c>
      <c r="U14" s="10" t="s">
        <v>43</v>
      </c>
      <c r="V14" s="2"/>
      <c r="W14" s="2"/>
    </row>
    <row r="15" spans="1:23" ht="15" customHeight="1">
      <c r="A15" s="2">
        <v>1</v>
      </c>
      <c r="B15" s="1" t="s">
        <v>37</v>
      </c>
      <c r="C15" s="6">
        <v>11</v>
      </c>
      <c r="D15" s="7">
        <v>2</v>
      </c>
      <c r="E15" s="2">
        <v>4</v>
      </c>
      <c r="F15" s="7">
        <v>24</v>
      </c>
      <c r="G15" s="6">
        <v>2</v>
      </c>
      <c r="H15" s="7">
        <v>20</v>
      </c>
      <c r="I15" s="6">
        <v>7</v>
      </c>
      <c r="J15" s="7">
        <v>5</v>
      </c>
      <c r="K15" s="15">
        <v>5</v>
      </c>
      <c r="L15" s="15">
        <v>9</v>
      </c>
      <c r="M15" s="15">
        <v>6</v>
      </c>
      <c r="N15" s="15">
        <v>1</v>
      </c>
      <c r="O15" s="15">
        <v>6</v>
      </c>
      <c r="P15" s="15"/>
      <c r="Q15" s="15"/>
      <c r="R15" s="15">
        <f>Q15+P15+O15+N15+M15+L15+K15</f>
        <v>27</v>
      </c>
      <c r="S15" s="6">
        <v>5</v>
      </c>
      <c r="T15" s="7">
        <v>7</v>
      </c>
      <c r="U15" s="7"/>
      <c r="V15" s="6">
        <f>T15-U15+J15+H15+F15+D15</f>
        <v>58</v>
      </c>
      <c r="W15" s="7">
        <v>5</v>
      </c>
    </row>
    <row r="16" spans="1:23" ht="15" customHeight="1">
      <c r="A16" s="2">
        <v>2</v>
      </c>
      <c r="B16" s="1" t="s">
        <v>35</v>
      </c>
      <c r="C16" s="6">
        <v>7</v>
      </c>
      <c r="D16" s="7">
        <v>10</v>
      </c>
      <c r="E16" s="2">
        <v>2</v>
      </c>
      <c r="F16" s="7">
        <v>30</v>
      </c>
      <c r="G16" s="6">
        <v>1</v>
      </c>
      <c r="H16" s="7">
        <v>22</v>
      </c>
      <c r="I16" s="6">
        <v>4</v>
      </c>
      <c r="J16" s="7">
        <v>8</v>
      </c>
      <c r="K16" s="15">
        <v>4</v>
      </c>
      <c r="L16" s="15">
        <v>7</v>
      </c>
      <c r="M16" s="15">
        <v>11</v>
      </c>
      <c r="N16" s="15">
        <v>3</v>
      </c>
      <c r="O16" s="15">
        <v>5</v>
      </c>
      <c r="P16" s="15"/>
      <c r="Q16" s="15"/>
      <c r="R16" s="15">
        <f aca="true" t="shared" si="0" ref="R16:R25">Q16+P16+O16+N16+M16+L16+K16</f>
        <v>30</v>
      </c>
      <c r="S16" s="6">
        <v>7</v>
      </c>
      <c r="T16" s="7">
        <v>5</v>
      </c>
      <c r="U16" s="7">
        <v>3</v>
      </c>
      <c r="V16" s="6">
        <f aca="true" t="shared" si="1" ref="V16:V34">T16-U16+J16+H16+F16+D16</f>
        <v>72</v>
      </c>
      <c r="W16" s="7">
        <v>2</v>
      </c>
    </row>
    <row r="17" spans="1:23" ht="15" customHeight="1">
      <c r="A17" s="2">
        <v>3</v>
      </c>
      <c r="B17" s="1" t="s">
        <v>13</v>
      </c>
      <c r="C17" s="6">
        <v>8</v>
      </c>
      <c r="D17" s="7">
        <v>8</v>
      </c>
      <c r="E17" s="2">
        <v>3</v>
      </c>
      <c r="F17" s="7">
        <v>27</v>
      </c>
      <c r="G17" s="6">
        <v>5</v>
      </c>
      <c r="H17" s="7">
        <v>14</v>
      </c>
      <c r="I17" s="6">
        <v>1</v>
      </c>
      <c r="J17" s="7">
        <v>11</v>
      </c>
      <c r="K17" s="15">
        <v>6</v>
      </c>
      <c r="L17" s="15">
        <v>2</v>
      </c>
      <c r="M17" s="15">
        <v>7</v>
      </c>
      <c r="N17" s="15">
        <v>5</v>
      </c>
      <c r="O17" s="15">
        <v>6</v>
      </c>
      <c r="P17" s="15"/>
      <c r="Q17" s="15"/>
      <c r="R17" s="15">
        <f t="shared" si="0"/>
        <v>26</v>
      </c>
      <c r="S17" s="6">
        <v>4</v>
      </c>
      <c r="T17" s="7">
        <v>8</v>
      </c>
      <c r="U17" s="7"/>
      <c r="V17" s="6">
        <f t="shared" si="1"/>
        <v>68</v>
      </c>
      <c r="W17" s="7">
        <v>3</v>
      </c>
    </row>
    <row r="18" spans="1:23" ht="15" customHeight="1">
      <c r="A18" s="2">
        <v>4</v>
      </c>
      <c r="B18" s="1" t="s">
        <v>38</v>
      </c>
      <c r="C18" s="6">
        <v>3</v>
      </c>
      <c r="D18" s="7">
        <v>18</v>
      </c>
      <c r="E18" s="2">
        <v>7</v>
      </c>
      <c r="F18" s="7">
        <v>15</v>
      </c>
      <c r="G18" s="6">
        <v>6</v>
      </c>
      <c r="H18" s="7">
        <v>12</v>
      </c>
      <c r="I18" s="6">
        <v>4</v>
      </c>
      <c r="J18" s="7">
        <v>8</v>
      </c>
      <c r="K18" s="15">
        <v>8</v>
      </c>
      <c r="L18" s="15">
        <v>8</v>
      </c>
      <c r="M18" s="15">
        <v>4</v>
      </c>
      <c r="N18" s="15">
        <v>7</v>
      </c>
      <c r="O18" s="15">
        <v>1</v>
      </c>
      <c r="P18" s="15"/>
      <c r="Q18" s="15"/>
      <c r="R18" s="15">
        <f t="shared" si="0"/>
        <v>28</v>
      </c>
      <c r="S18" s="6">
        <v>6</v>
      </c>
      <c r="T18" s="7">
        <v>6</v>
      </c>
      <c r="U18" s="7">
        <v>5</v>
      </c>
      <c r="V18" s="6">
        <f t="shared" si="1"/>
        <v>54</v>
      </c>
      <c r="W18" s="7">
        <v>6</v>
      </c>
    </row>
    <row r="19" spans="1:23" ht="15" customHeight="1">
      <c r="A19" s="2">
        <v>5</v>
      </c>
      <c r="B19" s="1" t="s">
        <v>34</v>
      </c>
      <c r="C19" s="6">
        <v>2</v>
      </c>
      <c r="D19" s="7">
        <v>20</v>
      </c>
      <c r="E19" s="2">
        <v>5</v>
      </c>
      <c r="F19" s="7">
        <v>21</v>
      </c>
      <c r="G19" s="6">
        <v>9</v>
      </c>
      <c r="H19" s="7">
        <v>6</v>
      </c>
      <c r="I19" s="6">
        <v>8</v>
      </c>
      <c r="J19" s="7">
        <v>4</v>
      </c>
      <c r="K19" s="15">
        <v>3</v>
      </c>
      <c r="L19" s="15">
        <v>4</v>
      </c>
      <c r="M19" s="15">
        <v>1</v>
      </c>
      <c r="N19" s="15">
        <v>11</v>
      </c>
      <c r="O19" s="15">
        <v>2</v>
      </c>
      <c r="P19" s="15"/>
      <c r="Q19" s="15"/>
      <c r="R19" s="15">
        <f t="shared" si="0"/>
        <v>21</v>
      </c>
      <c r="S19" s="6">
        <v>3</v>
      </c>
      <c r="T19" s="7">
        <v>9</v>
      </c>
      <c r="U19" s="7"/>
      <c r="V19" s="6">
        <f t="shared" si="1"/>
        <v>60</v>
      </c>
      <c r="W19" s="7">
        <v>4</v>
      </c>
    </row>
    <row r="20" spans="1:23" ht="15" customHeight="1">
      <c r="A20" s="2">
        <v>6</v>
      </c>
      <c r="B20" s="1" t="s">
        <v>33</v>
      </c>
      <c r="C20" s="6">
        <v>6</v>
      </c>
      <c r="D20" s="7">
        <v>12</v>
      </c>
      <c r="E20" s="2">
        <v>6</v>
      </c>
      <c r="F20" s="16">
        <v>18</v>
      </c>
      <c r="G20" s="6">
        <v>3</v>
      </c>
      <c r="H20" s="7">
        <v>18</v>
      </c>
      <c r="I20" s="6">
        <v>2</v>
      </c>
      <c r="J20" s="7">
        <v>10</v>
      </c>
      <c r="K20" s="15">
        <v>1</v>
      </c>
      <c r="L20" s="15">
        <v>1</v>
      </c>
      <c r="M20" s="15">
        <v>8</v>
      </c>
      <c r="N20" s="15">
        <v>3</v>
      </c>
      <c r="O20" s="15">
        <v>4</v>
      </c>
      <c r="P20" s="15"/>
      <c r="Q20" s="15"/>
      <c r="R20" s="15">
        <f t="shared" si="0"/>
        <v>17</v>
      </c>
      <c r="S20" s="6">
        <v>2</v>
      </c>
      <c r="T20" s="7">
        <v>10</v>
      </c>
      <c r="U20" s="7"/>
      <c r="V20" s="6">
        <f t="shared" si="1"/>
        <v>68</v>
      </c>
      <c r="W20" s="7">
        <v>3</v>
      </c>
    </row>
    <row r="21" spans="1:23" ht="15" customHeight="1">
      <c r="A21" s="2">
        <v>7</v>
      </c>
      <c r="B21" s="1" t="s">
        <v>39</v>
      </c>
      <c r="C21" s="6">
        <v>4</v>
      </c>
      <c r="D21" s="7">
        <v>16</v>
      </c>
      <c r="E21" s="2">
        <v>8</v>
      </c>
      <c r="F21" s="7">
        <v>12</v>
      </c>
      <c r="G21" s="6">
        <v>7</v>
      </c>
      <c r="H21" s="7">
        <v>10</v>
      </c>
      <c r="I21" s="6">
        <v>6</v>
      </c>
      <c r="J21" s="7">
        <v>6</v>
      </c>
      <c r="K21" s="15">
        <v>7</v>
      </c>
      <c r="L21" s="15">
        <v>3</v>
      </c>
      <c r="M21" s="15">
        <v>10</v>
      </c>
      <c r="N21" s="15">
        <v>7</v>
      </c>
      <c r="O21" s="15">
        <v>6</v>
      </c>
      <c r="P21" s="15"/>
      <c r="Q21" s="15"/>
      <c r="R21" s="15">
        <f t="shared" si="0"/>
        <v>33</v>
      </c>
      <c r="S21" s="6">
        <v>8</v>
      </c>
      <c r="T21" s="7">
        <v>4</v>
      </c>
      <c r="U21" s="7"/>
      <c r="V21" s="6">
        <f t="shared" si="1"/>
        <v>48</v>
      </c>
      <c r="W21" s="7">
        <v>7</v>
      </c>
    </row>
    <row r="22" spans="1:23" ht="15" customHeight="1">
      <c r="A22" s="2">
        <v>8</v>
      </c>
      <c r="B22" s="1" t="s">
        <v>40</v>
      </c>
      <c r="C22" s="6">
        <v>5</v>
      </c>
      <c r="D22" s="7">
        <v>14</v>
      </c>
      <c r="E22" s="2">
        <v>11</v>
      </c>
      <c r="F22" s="7">
        <v>3</v>
      </c>
      <c r="G22" s="6">
        <v>8</v>
      </c>
      <c r="H22" s="7">
        <v>8</v>
      </c>
      <c r="I22" s="6">
        <v>10</v>
      </c>
      <c r="J22" s="7">
        <v>2</v>
      </c>
      <c r="K22" s="15">
        <v>11</v>
      </c>
      <c r="L22" s="15">
        <v>10</v>
      </c>
      <c r="M22" s="15">
        <v>2</v>
      </c>
      <c r="N22" s="15">
        <v>9</v>
      </c>
      <c r="O22" s="15">
        <v>10</v>
      </c>
      <c r="P22" s="15"/>
      <c r="Q22" s="15"/>
      <c r="R22" s="15">
        <f t="shared" si="0"/>
        <v>42</v>
      </c>
      <c r="S22" s="6">
        <v>11</v>
      </c>
      <c r="T22" s="7">
        <v>1</v>
      </c>
      <c r="U22" s="7"/>
      <c r="V22" s="6">
        <f t="shared" si="1"/>
        <v>28</v>
      </c>
      <c r="W22" s="7">
        <v>8</v>
      </c>
    </row>
    <row r="23" spans="1:23" ht="15" customHeight="1">
      <c r="A23" s="2">
        <v>9</v>
      </c>
      <c r="B23" s="1" t="s">
        <v>47</v>
      </c>
      <c r="C23" s="6">
        <v>1</v>
      </c>
      <c r="D23" s="7">
        <v>22</v>
      </c>
      <c r="E23" s="2">
        <v>1</v>
      </c>
      <c r="F23" s="7">
        <v>33</v>
      </c>
      <c r="G23" s="6">
        <v>4</v>
      </c>
      <c r="H23" s="7">
        <v>16</v>
      </c>
      <c r="I23" s="6">
        <v>3</v>
      </c>
      <c r="J23" s="7">
        <v>9</v>
      </c>
      <c r="K23" s="15">
        <v>2</v>
      </c>
      <c r="L23" s="15">
        <v>5</v>
      </c>
      <c r="M23" s="15">
        <v>3</v>
      </c>
      <c r="N23" s="15">
        <v>2</v>
      </c>
      <c r="O23" s="15">
        <v>3</v>
      </c>
      <c r="P23" s="15"/>
      <c r="Q23" s="15"/>
      <c r="R23" s="15">
        <f t="shared" si="0"/>
        <v>15</v>
      </c>
      <c r="S23" s="6">
        <v>1</v>
      </c>
      <c r="T23" s="7">
        <v>11</v>
      </c>
      <c r="U23" s="7"/>
      <c r="V23" s="6">
        <f t="shared" si="1"/>
        <v>91</v>
      </c>
      <c r="W23" s="7">
        <v>1</v>
      </c>
    </row>
    <row r="24" spans="1:23" ht="15" customHeight="1">
      <c r="A24" s="2">
        <v>10</v>
      </c>
      <c r="B24" s="1" t="s">
        <v>48</v>
      </c>
      <c r="C24" s="6">
        <v>9</v>
      </c>
      <c r="D24" s="7">
        <v>6</v>
      </c>
      <c r="E24" s="2">
        <v>10</v>
      </c>
      <c r="F24" s="7">
        <v>6</v>
      </c>
      <c r="G24" s="6">
        <v>11</v>
      </c>
      <c r="H24" s="7">
        <v>2</v>
      </c>
      <c r="I24" s="6">
        <v>11</v>
      </c>
      <c r="J24" s="7">
        <v>1</v>
      </c>
      <c r="K24" s="15">
        <v>10</v>
      </c>
      <c r="L24" s="15">
        <v>5</v>
      </c>
      <c r="M24" s="15">
        <v>9</v>
      </c>
      <c r="N24" s="15">
        <v>6</v>
      </c>
      <c r="O24" s="15">
        <v>6</v>
      </c>
      <c r="P24" s="15"/>
      <c r="Q24" s="15"/>
      <c r="R24" s="15">
        <f t="shared" si="0"/>
        <v>36</v>
      </c>
      <c r="S24" s="6">
        <v>9</v>
      </c>
      <c r="T24" s="7">
        <v>3</v>
      </c>
      <c r="U24" s="7">
        <v>3</v>
      </c>
      <c r="V24" s="6">
        <f t="shared" si="1"/>
        <v>15</v>
      </c>
      <c r="W24" s="7">
        <v>10</v>
      </c>
    </row>
    <row r="25" spans="1:23" ht="15" customHeight="1">
      <c r="A25" s="2">
        <v>11</v>
      </c>
      <c r="B25" s="1" t="s">
        <v>41</v>
      </c>
      <c r="C25" s="6">
        <v>10</v>
      </c>
      <c r="D25" s="7">
        <v>4</v>
      </c>
      <c r="E25" s="2">
        <v>9</v>
      </c>
      <c r="F25" s="7">
        <v>9</v>
      </c>
      <c r="G25" s="6">
        <v>10</v>
      </c>
      <c r="H25" s="7">
        <v>4</v>
      </c>
      <c r="I25" s="6">
        <v>9</v>
      </c>
      <c r="J25" s="7">
        <v>3</v>
      </c>
      <c r="K25" s="15">
        <v>9</v>
      </c>
      <c r="L25" s="15">
        <v>11</v>
      </c>
      <c r="M25" s="15">
        <v>5</v>
      </c>
      <c r="N25" s="15">
        <v>10</v>
      </c>
      <c r="O25" s="15">
        <v>6</v>
      </c>
      <c r="P25" s="15"/>
      <c r="Q25" s="15"/>
      <c r="R25" s="15">
        <f t="shared" si="0"/>
        <v>41</v>
      </c>
      <c r="S25" s="6">
        <v>10</v>
      </c>
      <c r="T25" s="7">
        <v>2</v>
      </c>
      <c r="U25" s="7"/>
      <c r="V25" s="6">
        <f t="shared" si="1"/>
        <v>22</v>
      </c>
      <c r="W25" s="7">
        <v>9</v>
      </c>
    </row>
    <row r="26" spans="1:23" ht="15.75">
      <c r="A26" s="3"/>
      <c r="B26" s="3"/>
      <c r="C26" s="8"/>
      <c r="D26" s="8"/>
      <c r="E26" s="3"/>
      <c r="F26" s="96" t="s">
        <v>18</v>
      </c>
      <c r="G26" s="97"/>
      <c r="H26" s="97"/>
      <c r="I26" s="97"/>
      <c r="J26" s="97"/>
      <c r="K26" s="13"/>
      <c r="L26" s="13"/>
      <c r="M26" s="19"/>
      <c r="N26" s="19"/>
      <c r="O26" s="19"/>
      <c r="P26" s="13"/>
      <c r="Q26" s="13"/>
      <c r="R26" s="14"/>
      <c r="S26" s="8"/>
      <c r="T26" s="8"/>
      <c r="U26" s="8"/>
      <c r="V26" s="6"/>
      <c r="W26" s="8"/>
    </row>
    <row r="27" spans="1:23" ht="12.75">
      <c r="A27" s="2">
        <v>1</v>
      </c>
      <c r="B27" s="1" t="s">
        <v>32</v>
      </c>
      <c r="C27" s="6">
        <v>7</v>
      </c>
      <c r="D27" s="7">
        <v>4</v>
      </c>
      <c r="E27" s="2">
        <v>4</v>
      </c>
      <c r="F27" s="7">
        <v>15</v>
      </c>
      <c r="G27" s="6">
        <v>1</v>
      </c>
      <c r="H27" s="7">
        <v>16</v>
      </c>
      <c r="I27" s="6">
        <v>4</v>
      </c>
      <c r="J27" s="7">
        <v>5</v>
      </c>
      <c r="K27" s="10">
        <v>2</v>
      </c>
      <c r="L27" s="10">
        <v>6</v>
      </c>
      <c r="M27" s="15">
        <v>4</v>
      </c>
      <c r="N27" s="15">
        <v>2</v>
      </c>
      <c r="O27" s="15">
        <v>2</v>
      </c>
      <c r="P27" s="10"/>
      <c r="Q27" s="10"/>
      <c r="R27" s="15">
        <f>Q27+P27+O27+N27+M27+L27+K27</f>
        <v>16</v>
      </c>
      <c r="S27" s="6">
        <v>3</v>
      </c>
      <c r="T27" s="7">
        <v>6</v>
      </c>
      <c r="U27" s="7"/>
      <c r="V27" s="6">
        <f t="shared" si="1"/>
        <v>46</v>
      </c>
      <c r="W27" s="7">
        <v>3</v>
      </c>
    </row>
    <row r="28" spans="1:23" ht="12.75">
      <c r="A28" s="2">
        <v>2</v>
      </c>
      <c r="B28" s="1" t="s">
        <v>13</v>
      </c>
      <c r="C28" s="6">
        <v>8</v>
      </c>
      <c r="D28" s="7">
        <v>2</v>
      </c>
      <c r="E28" s="2">
        <v>9</v>
      </c>
      <c r="F28" s="7">
        <v>3</v>
      </c>
      <c r="G28" s="6">
        <v>2</v>
      </c>
      <c r="H28" s="7">
        <v>14</v>
      </c>
      <c r="I28" s="6">
        <v>8</v>
      </c>
      <c r="J28" s="7">
        <v>1</v>
      </c>
      <c r="K28" s="10">
        <v>6</v>
      </c>
      <c r="L28" s="10">
        <v>8</v>
      </c>
      <c r="M28" s="15">
        <v>7</v>
      </c>
      <c r="N28" s="15">
        <v>3</v>
      </c>
      <c r="O28" s="15">
        <v>3</v>
      </c>
      <c r="P28" s="10"/>
      <c r="Q28" s="10"/>
      <c r="R28" s="15">
        <f>Q28+P28+O28+N28+M28+L28+K28</f>
        <v>27</v>
      </c>
      <c r="S28" s="6">
        <v>6</v>
      </c>
      <c r="T28" s="7">
        <v>3</v>
      </c>
      <c r="U28" s="7"/>
      <c r="V28" s="6">
        <f t="shared" si="1"/>
        <v>23</v>
      </c>
      <c r="W28" s="7">
        <v>7</v>
      </c>
    </row>
    <row r="29" spans="1:23" ht="12.75">
      <c r="A29" s="2">
        <v>3</v>
      </c>
      <c r="B29" s="1" t="s">
        <v>33</v>
      </c>
      <c r="C29" s="15">
        <v>2</v>
      </c>
      <c r="D29" s="7">
        <v>14</v>
      </c>
      <c r="E29" s="2">
        <v>3</v>
      </c>
      <c r="F29" s="7">
        <v>18</v>
      </c>
      <c r="G29" s="15">
        <v>6</v>
      </c>
      <c r="H29" s="7">
        <v>6</v>
      </c>
      <c r="I29" s="17">
        <v>1</v>
      </c>
      <c r="J29" s="7">
        <v>8</v>
      </c>
      <c r="K29" s="10">
        <v>1</v>
      </c>
      <c r="L29" s="10">
        <v>5</v>
      </c>
      <c r="M29" s="15">
        <v>3</v>
      </c>
      <c r="N29" s="15">
        <v>7</v>
      </c>
      <c r="O29" s="15">
        <v>1</v>
      </c>
      <c r="P29" s="10"/>
      <c r="Q29" s="10"/>
      <c r="R29" s="15">
        <f aca="true" t="shared" si="2" ref="R29:R34">Q29+P29+O29+N29+M29+L29+K29</f>
        <v>17</v>
      </c>
      <c r="S29" s="15">
        <v>4</v>
      </c>
      <c r="T29" s="7">
        <v>5</v>
      </c>
      <c r="U29" s="7">
        <v>3</v>
      </c>
      <c r="V29" s="6">
        <f t="shared" si="1"/>
        <v>48</v>
      </c>
      <c r="W29" s="7">
        <v>2</v>
      </c>
    </row>
    <row r="30" spans="1:23" ht="12.75">
      <c r="A30" s="2">
        <v>4</v>
      </c>
      <c r="B30" s="1" t="s">
        <v>34</v>
      </c>
      <c r="C30" s="6">
        <v>6</v>
      </c>
      <c r="D30" s="7">
        <v>6</v>
      </c>
      <c r="E30" s="2">
        <v>2</v>
      </c>
      <c r="F30" s="7">
        <v>21</v>
      </c>
      <c r="G30" s="6">
        <v>7</v>
      </c>
      <c r="H30" s="7">
        <v>4</v>
      </c>
      <c r="I30" s="6">
        <v>1</v>
      </c>
      <c r="J30" s="7">
        <v>8</v>
      </c>
      <c r="K30" s="10">
        <v>3</v>
      </c>
      <c r="L30" s="10">
        <v>2</v>
      </c>
      <c r="M30" s="15">
        <v>6</v>
      </c>
      <c r="N30" s="15">
        <v>3</v>
      </c>
      <c r="O30" s="15">
        <v>8</v>
      </c>
      <c r="P30" s="10"/>
      <c r="Q30" s="10"/>
      <c r="R30" s="15">
        <f t="shared" si="2"/>
        <v>22</v>
      </c>
      <c r="S30" s="6">
        <v>5</v>
      </c>
      <c r="T30" s="7">
        <v>4</v>
      </c>
      <c r="U30" s="7"/>
      <c r="V30" s="6">
        <f t="shared" si="1"/>
        <v>43</v>
      </c>
      <c r="W30" s="7">
        <v>4</v>
      </c>
    </row>
    <row r="31" spans="1:23" ht="15" customHeight="1">
      <c r="A31" s="2">
        <v>5</v>
      </c>
      <c r="B31" s="1" t="s">
        <v>39</v>
      </c>
      <c r="C31" s="2">
        <v>1</v>
      </c>
      <c r="D31" s="5">
        <v>16</v>
      </c>
      <c r="E31" s="2">
        <v>5</v>
      </c>
      <c r="F31" s="7">
        <v>12</v>
      </c>
      <c r="G31" s="6">
        <v>4</v>
      </c>
      <c r="H31" s="5">
        <v>10</v>
      </c>
      <c r="I31" s="2">
        <v>6</v>
      </c>
      <c r="J31" s="5">
        <v>3</v>
      </c>
      <c r="K31" s="2">
        <v>4</v>
      </c>
      <c r="L31" s="2">
        <v>1</v>
      </c>
      <c r="M31" s="6">
        <v>5</v>
      </c>
      <c r="N31" s="6">
        <v>1</v>
      </c>
      <c r="O31" s="6">
        <v>3</v>
      </c>
      <c r="P31" s="2"/>
      <c r="Q31" s="2"/>
      <c r="R31" s="15">
        <f t="shared" si="2"/>
        <v>14</v>
      </c>
      <c r="S31" s="2">
        <v>1</v>
      </c>
      <c r="T31" s="5">
        <v>8</v>
      </c>
      <c r="U31" s="2">
        <v>3</v>
      </c>
      <c r="V31" s="6">
        <f t="shared" si="1"/>
        <v>46</v>
      </c>
      <c r="W31" s="5">
        <v>3</v>
      </c>
    </row>
    <row r="32" spans="1:23" ht="15" customHeight="1">
      <c r="A32" s="2">
        <v>6</v>
      </c>
      <c r="B32" s="1" t="s">
        <v>35</v>
      </c>
      <c r="C32" s="2">
        <v>4</v>
      </c>
      <c r="D32" s="5">
        <v>10</v>
      </c>
      <c r="E32" s="2">
        <v>1</v>
      </c>
      <c r="F32" s="16">
        <v>24</v>
      </c>
      <c r="G32" s="2">
        <v>3</v>
      </c>
      <c r="H32" s="5">
        <v>12</v>
      </c>
      <c r="I32" s="2">
        <v>5</v>
      </c>
      <c r="J32" s="5">
        <v>4</v>
      </c>
      <c r="K32" s="2">
        <v>5</v>
      </c>
      <c r="L32" s="2">
        <v>2</v>
      </c>
      <c r="M32" s="6">
        <v>1</v>
      </c>
      <c r="N32" s="6">
        <v>3</v>
      </c>
      <c r="O32" s="6">
        <v>3</v>
      </c>
      <c r="P32" s="2"/>
      <c r="Q32" s="2"/>
      <c r="R32" s="15">
        <f t="shared" si="2"/>
        <v>14</v>
      </c>
      <c r="S32" s="2">
        <v>1</v>
      </c>
      <c r="T32" s="5">
        <v>8</v>
      </c>
      <c r="U32" s="2">
        <v>5</v>
      </c>
      <c r="V32" s="6">
        <f t="shared" si="1"/>
        <v>53</v>
      </c>
      <c r="W32" s="5">
        <v>1</v>
      </c>
    </row>
    <row r="33" spans="1:23" ht="15" customHeight="1">
      <c r="A33" s="2">
        <v>7</v>
      </c>
      <c r="B33" s="1" t="s">
        <v>36</v>
      </c>
      <c r="C33" s="2">
        <v>3</v>
      </c>
      <c r="D33" s="5">
        <v>12</v>
      </c>
      <c r="E33" s="2">
        <v>7</v>
      </c>
      <c r="F33" s="7">
        <v>6</v>
      </c>
      <c r="G33" s="2">
        <v>5</v>
      </c>
      <c r="H33" s="5">
        <v>8</v>
      </c>
      <c r="I33" s="2">
        <v>3</v>
      </c>
      <c r="J33" s="5">
        <v>6</v>
      </c>
      <c r="K33" s="2">
        <v>8</v>
      </c>
      <c r="L33" s="2">
        <v>4</v>
      </c>
      <c r="M33" s="6"/>
      <c r="N33" s="6">
        <v>8</v>
      </c>
      <c r="O33" s="6">
        <v>7</v>
      </c>
      <c r="P33" s="2"/>
      <c r="Q33" s="2"/>
      <c r="R33" s="15">
        <f t="shared" si="2"/>
        <v>27</v>
      </c>
      <c r="S33" s="2">
        <v>6</v>
      </c>
      <c r="T33" s="5">
        <v>3</v>
      </c>
      <c r="U33" s="2">
        <v>3</v>
      </c>
      <c r="V33" s="6">
        <f t="shared" si="1"/>
        <v>32</v>
      </c>
      <c r="W33" s="5">
        <v>5</v>
      </c>
    </row>
    <row r="34" spans="1:23" ht="15" customHeight="1">
      <c r="A34" s="2">
        <v>8</v>
      </c>
      <c r="B34" s="1" t="s">
        <v>40</v>
      </c>
      <c r="C34" s="2">
        <v>5</v>
      </c>
      <c r="D34" s="5">
        <v>8</v>
      </c>
      <c r="E34" s="2">
        <v>6</v>
      </c>
      <c r="F34" s="7">
        <v>9</v>
      </c>
      <c r="G34" s="2">
        <v>8</v>
      </c>
      <c r="H34" s="5">
        <v>2</v>
      </c>
      <c r="I34" s="2">
        <v>7</v>
      </c>
      <c r="J34" s="5">
        <v>2</v>
      </c>
      <c r="K34" s="2">
        <v>7</v>
      </c>
      <c r="L34" s="2">
        <v>6</v>
      </c>
      <c r="M34" s="6">
        <v>2</v>
      </c>
      <c r="N34" s="6">
        <v>6</v>
      </c>
      <c r="O34" s="6">
        <v>6</v>
      </c>
      <c r="P34" s="2"/>
      <c r="Q34" s="2"/>
      <c r="R34" s="15">
        <f t="shared" si="2"/>
        <v>27</v>
      </c>
      <c r="S34" s="2">
        <v>6</v>
      </c>
      <c r="T34" s="5">
        <v>3</v>
      </c>
      <c r="U34" s="2"/>
      <c r="V34" s="6">
        <f t="shared" si="1"/>
        <v>24</v>
      </c>
      <c r="W34" s="5">
        <v>6</v>
      </c>
    </row>
    <row r="36" ht="12.75">
      <c r="B36" t="s">
        <v>49</v>
      </c>
    </row>
  </sheetData>
  <sheetProtection/>
  <mergeCells count="27">
    <mergeCell ref="F26:J26"/>
    <mergeCell ref="C11:D11"/>
    <mergeCell ref="E13:F13"/>
    <mergeCell ref="G13:H13"/>
    <mergeCell ref="C12:D12"/>
    <mergeCell ref="G11:H11"/>
    <mergeCell ref="C13:D13"/>
    <mergeCell ref="S11:T11"/>
    <mergeCell ref="I13:J13"/>
    <mergeCell ref="I11:J11"/>
    <mergeCell ref="K12:Q12"/>
    <mergeCell ref="R13:R14"/>
    <mergeCell ref="K11:Q11"/>
    <mergeCell ref="L1:Q1"/>
    <mergeCell ref="K2:S2"/>
    <mergeCell ref="K3:S3"/>
    <mergeCell ref="K4:S4"/>
    <mergeCell ref="C5:U5"/>
    <mergeCell ref="B13:B14"/>
    <mergeCell ref="A11:A14"/>
    <mergeCell ref="E12:F12"/>
    <mergeCell ref="G12:H12"/>
    <mergeCell ref="I12:J12"/>
    <mergeCell ref="F10:J10"/>
    <mergeCell ref="C6:U6"/>
    <mergeCell ref="S13:T13"/>
    <mergeCell ref="E11:F11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31"/>
  <sheetViews>
    <sheetView zoomScalePageLayoutView="0" workbookViewId="0" topLeftCell="A10">
      <selection activeCell="J21" sqref="J21"/>
    </sheetView>
  </sheetViews>
  <sheetFormatPr defaultColWidth="9.00390625" defaultRowHeight="12.75"/>
  <cols>
    <col min="1" max="1" width="5.75390625" style="0" customWidth="1"/>
    <col min="2" max="2" width="21.25390625" style="0" customWidth="1"/>
    <col min="3" max="3" width="6.875" style="0" customWidth="1"/>
    <col min="4" max="4" width="9.00390625" style="0" customWidth="1"/>
    <col min="5" max="5" width="5.375" style="0" customWidth="1"/>
    <col min="6" max="6" width="6.25390625" style="0" customWidth="1"/>
    <col min="7" max="9" width="5.375" style="0" customWidth="1"/>
    <col min="10" max="10" width="5.625" style="0" customWidth="1"/>
    <col min="11" max="12" width="5.25390625" style="0" customWidth="1"/>
    <col min="13" max="13" width="4.875" style="0" customWidth="1"/>
    <col min="14" max="14" width="5.00390625" style="0" customWidth="1"/>
    <col min="15" max="15" width="5.75390625" style="0" customWidth="1"/>
    <col min="16" max="16" width="5.875" style="0" customWidth="1"/>
    <col min="17" max="17" width="6.00390625" style="0" customWidth="1"/>
  </cols>
  <sheetData>
    <row r="1" spans="1:19" ht="12.75">
      <c r="A1" s="11"/>
      <c r="B1" s="94" t="s">
        <v>50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11"/>
    </row>
    <row r="2" spans="1:19" ht="12.75">
      <c r="A2" s="11"/>
      <c r="B2" s="94" t="s">
        <v>51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1"/>
    </row>
    <row r="3" spans="1:19" ht="12.75">
      <c r="A3" s="11"/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/>
    </row>
    <row r="4" spans="1:19" ht="12.75">
      <c r="A4" s="11"/>
      <c r="B4" t="s">
        <v>53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3"/>
      <c r="S4" s="21"/>
    </row>
    <row r="5" spans="1:20" ht="98.25">
      <c r="A5" s="22" t="s">
        <v>54</v>
      </c>
      <c r="B5" s="2" t="s">
        <v>55</v>
      </c>
      <c r="C5" s="2" t="s">
        <v>56</v>
      </c>
      <c r="D5" s="2" t="s">
        <v>29</v>
      </c>
      <c r="E5" s="27" t="s">
        <v>57</v>
      </c>
      <c r="F5" s="27" t="s">
        <v>58</v>
      </c>
      <c r="G5" s="27" t="s">
        <v>59</v>
      </c>
      <c r="H5" s="27" t="s">
        <v>60</v>
      </c>
      <c r="I5" s="27" t="s">
        <v>61</v>
      </c>
      <c r="J5" s="27" t="s">
        <v>62</v>
      </c>
      <c r="K5" s="27" t="s">
        <v>63</v>
      </c>
      <c r="L5" s="27" t="s">
        <v>64</v>
      </c>
      <c r="M5" s="27" t="s">
        <v>65</v>
      </c>
      <c r="N5" s="28" t="s">
        <v>66</v>
      </c>
      <c r="O5" s="27" t="s">
        <v>67</v>
      </c>
      <c r="P5" s="27" t="s">
        <v>68</v>
      </c>
      <c r="Q5" s="27" t="s">
        <v>69</v>
      </c>
      <c r="R5" s="22" t="s">
        <v>70</v>
      </c>
      <c r="S5" s="22" t="s">
        <v>2</v>
      </c>
      <c r="T5" s="2" t="s">
        <v>71</v>
      </c>
    </row>
    <row r="6" spans="1:20" ht="12.75">
      <c r="A6" s="2">
        <v>1</v>
      </c>
      <c r="B6" s="1" t="s">
        <v>72</v>
      </c>
      <c r="C6" s="1" t="s">
        <v>73</v>
      </c>
      <c r="D6" s="29"/>
      <c r="E6" s="2"/>
      <c r="F6" s="6">
        <v>120</v>
      </c>
      <c r="G6" s="6">
        <v>35</v>
      </c>
      <c r="H6" s="6">
        <v>50</v>
      </c>
      <c r="I6" s="6">
        <v>85</v>
      </c>
      <c r="J6" s="6">
        <v>30</v>
      </c>
      <c r="K6" s="6">
        <v>10</v>
      </c>
      <c r="L6" s="2">
        <v>7</v>
      </c>
      <c r="M6" s="6">
        <v>30</v>
      </c>
      <c r="N6" s="6">
        <v>35</v>
      </c>
      <c r="O6" s="6">
        <v>48</v>
      </c>
      <c r="P6" s="6">
        <v>90</v>
      </c>
      <c r="Q6" s="6">
        <v>20</v>
      </c>
      <c r="R6" s="2">
        <f aca="true" t="shared" si="0" ref="R6:R13">SUM(E6:Q6)</f>
        <v>560</v>
      </c>
      <c r="S6" s="2">
        <v>1</v>
      </c>
      <c r="T6" s="1"/>
    </row>
    <row r="7" spans="1:20" ht="12.75">
      <c r="A7" s="2">
        <v>2</v>
      </c>
      <c r="B7" s="1" t="s">
        <v>35</v>
      </c>
      <c r="C7" s="1" t="s">
        <v>73</v>
      </c>
      <c r="D7" s="29"/>
      <c r="E7" s="2"/>
      <c r="F7" s="6">
        <v>120</v>
      </c>
      <c r="G7" s="6">
        <v>35</v>
      </c>
      <c r="H7" s="6">
        <v>40</v>
      </c>
      <c r="I7" s="6">
        <v>85</v>
      </c>
      <c r="J7" s="6">
        <v>30</v>
      </c>
      <c r="K7" s="6">
        <v>10</v>
      </c>
      <c r="L7" s="2">
        <v>6</v>
      </c>
      <c r="M7" s="6">
        <v>20</v>
      </c>
      <c r="N7" s="6">
        <v>32</v>
      </c>
      <c r="O7" s="6">
        <v>49</v>
      </c>
      <c r="P7" s="6">
        <v>90</v>
      </c>
      <c r="Q7" s="6">
        <v>20</v>
      </c>
      <c r="R7" s="2">
        <f t="shared" si="0"/>
        <v>537</v>
      </c>
      <c r="S7" s="2">
        <v>2</v>
      </c>
      <c r="T7" s="1"/>
    </row>
    <row r="8" spans="1:20" ht="12.75">
      <c r="A8" s="2">
        <v>3</v>
      </c>
      <c r="B8" s="1" t="s">
        <v>13</v>
      </c>
      <c r="C8" s="1" t="s">
        <v>73</v>
      </c>
      <c r="D8" s="29"/>
      <c r="E8" s="2"/>
      <c r="F8" s="2">
        <v>120</v>
      </c>
      <c r="G8" s="2">
        <v>35</v>
      </c>
      <c r="H8" s="2">
        <v>40</v>
      </c>
      <c r="I8" s="2">
        <v>85</v>
      </c>
      <c r="J8" s="2">
        <v>30</v>
      </c>
      <c r="K8" s="2">
        <v>10</v>
      </c>
      <c r="L8" s="2">
        <v>0</v>
      </c>
      <c r="M8" s="2">
        <v>17</v>
      </c>
      <c r="N8" s="2">
        <v>35</v>
      </c>
      <c r="O8" s="2">
        <v>50</v>
      </c>
      <c r="P8" s="2">
        <v>90</v>
      </c>
      <c r="Q8" s="2">
        <v>20</v>
      </c>
      <c r="R8" s="2">
        <f t="shared" si="0"/>
        <v>532</v>
      </c>
      <c r="S8" s="2">
        <v>3</v>
      </c>
      <c r="T8" s="1"/>
    </row>
    <row r="9" spans="1:20" ht="12.75">
      <c r="A9" s="2">
        <v>4</v>
      </c>
      <c r="B9" s="1" t="s">
        <v>37</v>
      </c>
      <c r="C9" s="1" t="s">
        <v>73</v>
      </c>
      <c r="D9" s="29"/>
      <c r="E9" s="2"/>
      <c r="F9" s="2">
        <v>120</v>
      </c>
      <c r="G9" s="2">
        <v>35</v>
      </c>
      <c r="H9" s="2">
        <v>40</v>
      </c>
      <c r="I9" s="2">
        <v>81</v>
      </c>
      <c r="J9" s="2">
        <v>30</v>
      </c>
      <c r="K9" s="2">
        <v>10</v>
      </c>
      <c r="L9" s="2">
        <v>7</v>
      </c>
      <c r="M9" s="2">
        <v>24</v>
      </c>
      <c r="N9" s="2">
        <v>29</v>
      </c>
      <c r="O9" s="2">
        <v>49</v>
      </c>
      <c r="P9" s="2">
        <v>80</v>
      </c>
      <c r="Q9" s="2">
        <v>20</v>
      </c>
      <c r="R9" s="2">
        <f t="shared" si="0"/>
        <v>525</v>
      </c>
      <c r="S9" s="2">
        <v>4</v>
      </c>
      <c r="T9" s="1"/>
    </row>
    <row r="10" spans="1:20" ht="12.75">
      <c r="A10" s="2">
        <v>5</v>
      </c>
      <c r="B10" s="1" t="s">
        <v>34</v>
      </c>
      <c r="C10" s="1" t="s">
        <v>73</v>
      </c>
      <c r="D10" s="29"/>
      <c r="E10" s="2"/>
      <c r="F10" s="2">
        <v>120</v>
      </c>
      <c r="G10" s="2">
        <v>32</v>
      </c>
      <c r="H10" s="2">
        <v>50</v>
      </c>
      <c r="I10" s="2">
        <v>65</v>
      </c>
      <c r="J10" s="2">
        <v>30</v>
      </c>
      <c r="K10" s="2">
        <v>10</v>
      </c>
      <c r="L10" s="2">
        <v>6</v>
      </c>
      <c r="M10" s="2">
        <v>20</v>
      </c>
      <c r="N10" s="2">
        <v>16</v>
      </c>
      <c r="O10" s="2">
        <v>43</v>
      </c>
      <c r="P10" s="11">
        <v>90</v>
      </c>
      <c r="Q10" s="2">
        <v>20</v>
      </c>
      <c r="R10" s="2">
        <f t="shared" si="0"/>
        <v>502</v>
      </c>
      <c r="S10" s="2">
        <v>5</v>
      </c>
      <c r="T10" s="1"/>
    </row>
    <row r="11" spans="1:20" ht="12.75">
      <c r="A11" s="2">
        <v>6</v>
      </c>
      <c r="B11" s="1" t="s">
        <v>33</v>
      </c>
      <c r="C11" s="1" t="s">
        <v>73</v>
      </c>
      <c r="D11" s="29"/>
      <c r="E11" s="2"/>
      <c r="F11" s="2">
        <v>120</v>
      </c>
      <c r="G11" s="2">
        <v>32</v>
      </c>
      <c r="H11" s="2">
        <v>10</v>
      </c>
      <c r="I11" s="2">
        <v>85</v>
      </c>
      <c r="J11" s="2">
        <v>30</v>
      </c>
      <c r="K11" s="2">
        <v>10</v>
      </c>
      <c r="L11" s="2">
        <v>6</v>
      </c>
      <c r="M11" s="2">
        <v>10</v>
      </c>
      <c r="N11" s="2">
        <v>32</v>
      </c>
      <c r="O11" s="2">
        <v>45</v>
      </c>
      <c r="P11" s="2">
        <v>83</v>
      </c>
      <c r="Q11" s="2">
        <v>20</v>
      </c>
      <c r="R11" s="2">
        <f t="shared" si="0"/>
        <v>483</v>
      </c>
      <c r="S11" s="2">
        <v>6</v>
      </c>
      <c r="T11" s="1"/>
    </row>
    <row r="12" spans="1:20" ht="12.75">
      <c r="A12" s="2">
        <v>7</v>
      </c>
      <c r="B12" s="1" t="s">
        <v>21</v>
      </c>
      <c r="C12" s="1" t="s">
        <v>73</v>
      </c>
      <c r="D12" s="29"/>
      <c r="E12" s="2"/>
      <c r="F12" s="6">
        <v>120</v>
      </c>
      <c r="G12" s="6">
        <v>24</v>
      </c>
      <c r="H12" s="6">
        <v>30</v>
      </c>
      <c r="I12" s="6">
        <v>52</v>
      </c>
      <c r="J12" s="6">
        <v>30</v>
      </c>
      <c r="K12" s="6">
        <v>10</v>
      </c>
      <c r="L12" s="2">
        <v>4</v>
      </c>
      <c r="M12" s="6">
        <v>10</v>
      </c>
      <c r="N12" s="6">
        <v>22</v>
      </c>
      <c r="O12" s="6">
        <v>47</v>
      </c>
      <c r="P12" s="6">
        <v>50</v>
      </c>
      <c r="Q12" s="6">
        <v>20</v>
      </c>
      <c r="R12" s="2">
        <f t="shared" si="0"/>
        <v>419</v>
      </c>
      <c r="S12" s="2">
        <v>7</v>
      </c>
      <c r="T12" s="1"/>
    </row>
    <row r="13" spans="1:20" ht="12.75">
      <c r="A13" s="2">
        <v>8</v>
      </c>
      <c r="B13" s="1" t="s">
        <v>22</v>
      </c>
      <c r="C13" s="1" t="s">
        <v>73</v>
      </c>
      <c r="D13" s="29" t="s">
        <v>74</v>
      </c>
      <c r="E13" s="2"/>
      <c r="F13" s="6">
        <v>60</v>
      </c>
      <c r="G13" s="6">
        <v>32</v>
      </c>
      <c r="H13" s="6">
        <v>20</v>
      </c>
      <c r="I13" s="6">
        <v>85</v>
      </c>
      <c r="J13" s="6">
        <v>30</v>
      </c>
      <c r="K13" s="6">
        <v>10</v>
      </c>
      <c r="L13" s="2">
        <v>6</v>
      </c>
      <c r="M13" s="6">
        <v>7</v>
      </c>
      <c r="N13" s="6">
        <v>0</v>
      </c>
      <c r="O13" s="6">
        <v>0</v>
      </c>
      <c r="P13" s="6">
        <v>0</v>
      </c>
      <c r="Q13" s="6">
        <v>0</v>
      </c>
      <c r="R13" s="2">
        <f t="shared" si="0"/>
        <v>250</v>
      </c>
      <c r="S13" s="30">
        <v>8</v>
      </c>
      <c r="T13" s="1"/>
    </row>
    <row r="14" spans="1:20" ht="12.75">
      <c r="A14" s="2">
        <v>9</v>
      </c>
      <c r="B14" s="1" t="s">
        <v>20</v>
      </c>
      <c r="C14" s="1" t="s">
        <v>73</v>
      </c>
      <c r="D14" s="29" t="s">
        <v>75</v>
      </c>
      <c r="E14" s="31">
        <v>1</v>
      </c>
      <c r="F14" s="6">
        <v>60</v>
      </c>
      <c r="G14" s="6">
        <v>22</v>
      </c>
      <c r="H14" s="6">
        <v>30</v>
      </c>
      <c r="I14" s="6">
        <v>50</v>
      </c>
      <c r="J14" s="6">
        <v>30</v>
      </c>
      <c r="K14" s="6">
        <v>10</v>
      </c>
      <c r="L14" s="2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2">
        <v>202</v>
      </c>
      <c r="S14" s="32">
        <v>9</v>
      </c>
      <c r="T14" s="1"/>
    </row>
    <row r="15" spans="1:20" ht="12.75">
      <c r="A15" s="2">
        <v>10</v>
      </c>
      <c r="B15" s="1" t="s">
        <v>23</v>
      </c>
      <c r="C15" s="1" t="s">
        <v>73</v>
      </c>
      <c r="D15" s="29" t="s">
        <v>75</v>
      </c>
      <c r="E15" s="2"/>
      <c r="F15" s="6">
        <v>60</v>
      </c>
      <c r="G15" s="6">
        <v>19</v>
      </c>
      <c r="H15" s="6">
        <v>27</v>
      </c>
      <c r="I15" s="6">
        <v>52</v>
      </c>
      <c r="J15" s="6">
        <v>30</v>
      </c>
      <c r="K15" s="6">
        <v>10</v>
      </c>
      <c r="L15" s="2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2">
        <f>SUM(E15:Q15)</f>
        <v>198</v>
      </c>
      <c r="S15" s="32">
        <v>10</v>
      </c>
      <c r="T15" s="1"/>
    </row>
    <row r="16" spans="1:20" ht="12.75">
      <c r="A16" s="2">
        <v>11</v>
      </c>
      <c r="B16" s="1" t="s">
        <v>24</v>
      </c>
      <c r="C16" s="1" t="s">
        <v>73</v>
      </c>
      <c r="D16" s="29" t="s">
        <v>76</v>
      </c>
      <c r="E16" s="2"/>
      <c r="F16" s="2">
        <v>60</v>
      </c>
      <c r="G16" s="2">
        <v>29</v>
      </c>
      <c r="H16" s="2">
        <v>30</v>
      </c>
      <c r="I16" s="2">
        <v>35</v>
      </c>
      <c r="J16" s="2">
        <v>0</v>
      </c>
      <c r="K16" s="2">
        <v>0</v>
      </c>
      <c r="L16" s="2">
        <v>0</v>
      </c>
      <c r="M16" s="2">
        <v>20</v>
      </c>
      <c r="N16" s="2">
        <v>0</v>
      </c>
      <c r="O16" s="2">
        <v>0</v>
      </c>
      <c r="P16" s="2">
        <v>0</v>
      </c>
      <c r="Q16" s="2">
        <v>0</v>
      </c>
      <c r="R16" s="2">
        <f>SUM(E16:Q16)</f>
        <v>174</v>
      </c>
      <c r="S16" s="2">
        <v>11</v>
      </c>
      <c r="T16" s="1"/>
    </row>
    <row r="17" spans="1:20" ht="12.75">
      <c r="A17" s="88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89"/>
    </row>
    <row r="18" spans="1:20" ht="12.75">
      <c r="A18" s="2">
        <v>1</v>
      </c>
      <c r="B18" s="1" t="s">
        <v>35</v>
      </c>
      <c r="C18" s="1" t="s">
        <v>77</v>
      </c>
      <c r="D18" s="29" t="s">
        <v>78</v>
      </c>
      <c r="E18" s="31">
        <v>1</v>
      </c>
      <c r="F18" s="2">
        <v>120</v>
      </c>
      <c r="G18" s="2">
        <v>22</v>
      </c>
      <c r="H18" s="2">
        <v>30</v>
      </c>
      <c r="I18" s="2">
        <v>62</v>
      </c>
      <c r="J18" s="2">
        <v>20</v>
      </c>
      <c r="K18" s="2">
        <v>10</v>
      </c>
      <c r="L18" s="2">
        <v>5</v>
      </c>
      <c r="M18" s="2">
        <v>30</v>
      </c>
      <c r="N18" s="2">
        <v>25</v>
      </c>
      <c r="O18" s="2">
        <v>48</v>
      </c>
      <c r="P18" s="2">
        <v>4</v>
      </c>
      <c r="Q18" s="2">
        <v>20</v>
      </c>
      <c r="R18" s="2">
        <v>396</v>
      </c>
      <c r="S18" s="2">
        <v>1</v>
      </c>
      <c r="T18" s="1"/>
    </row>
    <row r="19" spans="1:20" ht="12.75">
      <c r="A19" s="2">
        <v>2</v>
      </c>
      <c r="B19" s="1" t="s">
        <v>34</v>
      </c>
      <c r="C19" s="1" t="s">
        <v>77</v>
      </c>
      <c r="D19" s="29" t="s">
        <v>78</v>
      </c>
      <c r="E19" s="2"/>
      <c r="F19" s="6">
        <v>120</v>
      </c>
      <c r="G19" s="2">
        <v>24</v>
      </c>
      <c r="H19" s="2">
        <v>30</v>
      </c>
      <c r="I19" s="2">
        <v>55</v>
      </c>
      <c r="J19" s="2">
        <v>20</v>
      </c>
      <c r="K19" s="2">
        <v>10</v>
      </c>
      <c r="L19" s="2">
        <v>0</v>
      </c>
      <c r="M19" s="6">
        <v>30</v>
      </c>
      <c r="N19" s="2">
        <v>23</v>
      </c>
      <c r="O19" s="2">
        <v>39</v>
      </c>
      <c r="P19" s="2">
        <v>17</v>
      </c>
      <c r="Q19" s="2">
        <v>20</v>
      </c>
      <c r="R19" s="2">
        <f>SUM(E19:Q19)</f>
        <v>388</v>
      </c>
      <c r="S19" s="2">
        <v>2</v>
      </c>
      <c r="T19" s="1"/>
    </row>
    <row r="20" spans="1:20" ht="12.75">
      <c r="A20" s="2">
        <v>3</v>
      </c>
      <c r="B20" s="1" t="s">
        <v>33</v>
      </c>
      <c r="C20" s="1" t="s">
        <v>77</v>
      </c>
      <c r="D20" s="29" t="s">
        <v>78</v>
      </c>
      <c r="E20" s="2"/>
      <c r="F20" s="2">
        <v>75</v>
      </c>
      <c r="G20" s="2">
        <v>22</v>
      </c>
      <c r="H20" s="2">
        <v>30</v>
      </c>
      <c r="I20" s="2">
        <v>54</v>
      </c>
      <c r="J20" s="2">
        <v>20</v>
      </c>
      <c r="K20" s="2">
        <v>10</v>
      </c>
      <c r="L20" s="2">
        <v>0</v>
      </c>
      <c r="M20" s="2">
        <v>20</v>
      </c>
      <c r="N20" s="2">
        <v>11</v>
      </c>
      <c r="O20" s="2">
        <v>46</v>
      </c>
      <c r="P20" s="2">
        <v>50</v>
      </c>
      <c r="Q20" s="2">
        <v>20</v>
      </c>
      <c r="R20" s="2">
        <f>SUM(E20:Q20)</f>
        <v>358</v>
      </c>
      <c r="S20" s="2">
        <v>3</v>
      </c>
      <c r="T20" s="1"/>
    </row>
    <row r="21" spans="1:20" ht="12.75">
      <c r="A21" s="2">
        <v>4</v>
      </c>
      <c r="B21" s="1" t="s">
        <v>79</v>
      </c>
      <c r="C21" s="1" t="s">
        <v>77</v>
      </c>
      <c r="D21" s="29" t="s">
        <v>78</v>
      </c>
      <c r="E21" s="2"/>
      <c r="F21" s="2">
        <v>60</v>
      </c>
      <c r="G21" s="2">
        <v>32</v>
      </c>
      <c r="H21" s="2">
        <v>10</v>
      </c>
      <c r="I21" s="2">
        <v>85</v>
      </c>
      <c r="J21" s="2">
        <v>20</v>
      </c>
      <c r="K21" s="2">
        <v>10</v>
      </c>
      <c r="L21" s="2">
        <v>0</v>
      </c>
      <c r="M21" s="2">
        <v>30</v>
      </c>
      <c r="N21" s="2">
        <v>0</v>
      </c>
      <c r="O21" s="2">
        <v>0</v>
      </c>
      <c r="P21" s="2">
        <v>0</v>
      </c>
      <c r="Q21" s="2">
        <v>0</v>
      </c>
      <c r="R21" s="2">
        <f>SUM(E21:Q21)</f>
        <v>247</v>
      </c>
      <c r="S21" s="2">
        <v>4</v>
      </c>
      <c r="T21" s="1"/>
    </row>
    <row r="22" spans="1:20" ht="12.75">
      <c r="A22" s="2">
        <v>5</v>
      </c>
      <c r="B22" s="1" t="s">
        <v>39</v>
      </c>
      <c r="C22" s="1" t="s">
        <v>77</v>
      </c>
      <c r="D22" s="29" t="s">
        <v>74</v>
      </c>
      <c r="E22" s="31">
        <v>1</v>
      </c>
      <c r="F22" s="2">
        <v>60</v>
      </c>
      <c r="G22" s="2">
        <v>32</v>
      </c>
      <c r="H22" s="2">
        <v>30</v>
      </c>
      <c r="I22" s="2">
        <v>55</v>
      </c>
      <c r="J22" s="2">
        <v>20</v>
      </c>
      <c r="K22" s="2">
        <v>10</v>
      </c>
      <c r="L22" s="2">
        <v>0</v>
      </c>
      <c r="M22" s="2">
        <v>30</v>
      </c>
      <c r="N22" s="2">
        <v>0</v>
      </c>
      <c r="O22" s="2">
        <v>0</v>
      </c>
      <c r="P22" s="2">
        <v>0</v>
      </c>
      <c r="Q22" s="2">
        <v>0</v>
      </c>
      <c r="R22" s="2">
        <v>237</v>
      </c>
      <c r="S22" s="30">
        <v>5</v>
      </c>
      <c r="T22" s="1"/>
    </row>
    <row r="23" spans="1:20" ht="12.75">
      <c r="A23" s="2">
        <v>6</v>
      </c>
      <c r="B23" s="1" t="s">
        <v>80</v>
      </c>
      <c r="C23" s="1"/>
      <c r="D23" s="29" t="s">
        <v>74</v>
      </c>
      <c r="E23" s="2"/>
      <c r="F23" s="2">
        <v>60</v>
      </c>
      <c r="G23" s="2">
        <v>24</v>
      </c>
      <c r="H23" s="2">
        <v>30</v>
      </c>
      <c r="I23" s="2">
        <v>54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6">
        <v>0</v>
      </c>
      <c r="Q23" s="6">
        <v>0</v>
      </c>
      <c r="R23" s="2">
        <f>SUM(E23:Q23)</f>
        <v>168</v>
      </c>
      <c r="S23" s="30">
        <v>6</v>
      </c>
      <c r="T23" s="1" t="s">
        <v>81</v>
      </c>
    </row>
    <row r="24" spans="1:20" ht="12.75">
      <c r="A24" s="2">
        <v>7</v>
      </c>
      <c r="B24" s="1" t="s">
        <v>40</v>
      </c>
      <c r="C24" s="1" t="s">
        <v>77</v>
      </c>
      <c r="D24" s="29" t="s">
        <v>74</v>
      </c>
      <c r="E24" s="2"/>
      <c r="F24" s="2">
        <v>45</v>
      </c>
      <c r="G24" s="2">
        <v>28</v>
      </c>
      <c r="H24" s="2">
        <v>30</v>
      </c>
      <c r="I24" s="2">
        <v>0</v>
      </c>
      <c r="J24" s="2">
        <v>30</v>
      </c>
      <c r="K24" s="2">
        <v>10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>SUM(E24:Q24)</f>
        <v>143</v>
      </c>
      <c r="S24" s="30">
        <v>6</v>
      </c>
      <c r="T24" s="1"/>
    </row>
    <row r="25" spans="1:20" ht="12.75">
      <c r="A25" s="2">
        <v>8</v>
      </c>
      <c r="B25" s="1" t="s">
        <v>19</v>
      </c>
      <c r="C25" s="1" t="s">
        <v>77</v>
      </c>
      <c r="D25" s="29" t="s">
        <v>74</v>
      </c>
      <c r="E25" s="31">
        <v>2</v>
      </c>
      <c r="F25" s="2">
        <v>75</v>
      </c>
      <c r="G25" s="2">
        <v>20</v>
      </c>
      <c r="H25" s="2">
        <v>30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125</v>
      </c>
      <c r="S25" s="30">
        <v>7</v>
      </c>
      <c r="T25" s="1"/>
    </row>
    <row r="26" spans="1:20" ht="12.75">
      <c r="A26" s="2">
        <v>9</v>
      </c>
      <c r="B26" s="1" t="s">
        <v>13</v>
      </c>
      <c r="C26" s="1" t="s">
        <v>77</v>
      </c>
      <c r="D26" s="29" t="s">
        <v>74</v>
      </c>
      <c r="E26" s="2"/>
      <c r="F26" s="2">
        <v>30</v>
      </c>
      <c r="G26" s="2">
        <v>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f>SUM(E26:Q26)</f>
        <v>36</v>
      </c>
      <c r="S26" s="30">
        <v>8</v>
      </c>
      <c r="T26" s="1"/>
    </row>
    <row r="27" spans="1:19" ht="12.75">
      <c r="A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C28" t="s">
        <v>82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1"/>
      <c r="C30" t="s">
        <v>83</v>
      </c>
      <c r="D30" s="11"/>
      <c r="E30" s="11"/>
      <c r="F30" s="11"/>
      <c r="G30" s="11"/>
      <c r="H30" s="11" t="s">
        <v>84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sheetProtection/>
  <mergeCells count="4">
    <mergeCell ref="A17:T17"/>
    <mergeCell ref="B1:R1"/>
    <mergeCell ref="B2:R2"/>
    <mergeCell ref="B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G49"/>
  <sheetViews>
    <sheetView zoomScalePageLayoutView="0" workbookViewId="0" topLeftCell="A46">
      <selection activeCell="A3" sqref="A3:G22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12.125" style="0" customWidth="1"/>
    <col min="4" max="4" width="15.25390625" style="0" customWidth="1"/>
    <col min="5" max="5" width="19.125" style="0" customWidth="1"/>
    <col min="6" max="6" width="18.125" style="0" customWidth="1"/>
    <col min="7" max="7" width="12.625" style="0" customWidth="1"/>
  </cols>
  <sheetData>
    <row r="2" spans="1:6" ht="18.75">
      <c r="A2" s="34"/>
      <c r="B2" s="34"/>
      <c r="C2" s="34"/>
      <c r="D2" s="34"/>
      <c r="E2" s="34"/>
      <c r="F2" s="34"/>
    </row>
    <row r="3" spans="1:7" ht="18.75">
      <c r="A3" s="34"/>
      <c r="B3" s="34"/>
      <c r="C3" s="34"/>
      <c r="D3" s="34"/>
      <c r="E3" s="34"/>
      <c r="F3" s="34"/>
      <c r="G3" s="34"/>
    </row>
    <row r="4" spans="1:7" ht="18.75">
      <c r="A4" s="34"/>
      <c r="B4" s="34"/>
      <c r="C4" s="34"/>
      <c r="D4" s="20" t="s">
        <v>85</v>
      </c>
      <c r="E4" s="34"/>
      <c r="F4" s="34"/>
      <c r="G4" s="34"/>
    </row>
    <row r="5" spans="1:7" ht="18.75">
      <c r="A5" s="34"/>
      <c r="B5" s="34"/>
      <c r="C5" s="34"/>
      <c r="D5" s="20" t="s">
        <v>86</v>
      </c>
      <c r="E5" s="34"/>
      <c r="F5" s="34"/>
      <c r="G5" s="34"/>
    </row>
    <row r="6" spans="1:7" ht="19.5" thickBot="1">
      <c r="A6" s="34"/>
      <c r="B6" s="34" t="s">
        <v>87</v>
      </c>
      <c r="C6" s="34"/>
      <c r="D6" s="34"/>
      <c r="E6" s="34"/>
      <c r="F6" s="34"/>
      <c r="G6" s="34"/>
    </row>
    <row r="7" spans="1:7" ht="19.5" thickBot="1">
      <c r="A7" s="25" t="s">
        <v>110</v>
      </c>
      <c r="B7" s="35" t="s">
        <v>55</v>
      </c>
      <c r="C7" s="35" t="s">
        <v>88</v>
      </c>
      <c r="D7" s="35" t="s">
        <v>89</v>
      </c>
      <c r="E7" s="35" t="s">
        <v>90</v>
      </c>
      <c r="F7" s="35" t="s">
        <v>91</v>
      </c>
      <c r="G7" s="36" t="s">
        <v>92</v>
      </c>
    </row>
    <row r="8" spans="1:7" ht="18.75">
      <c r="A8" s="26">
        <v>1</v>
      </c>
      <c r="B8" s="37" t="s">
        <v>93</v>
      </c>
      <c r="C8" s="38">
        <v>0.044444444444444446</v>
      </c>
      <c r="D8" s="38">
        <v>0.04806712962962963</v>
      </c>
      <c r="E8" s="38">
        <v>0.0036226851851851854</v>
      </c>
      <c r="F8" s="37"/>
      <c r="G8" s="39">
        <v>1</v>
      </c>
    </row>
    <row r="9" spans="1:7" ht="18.75">
      <c r="A9" s="45">
        <v>2</v>
      </c>
      <c r="B9" s="40" t="s">
        <v>94</v>
      </c>
      <c r="C9" s="41">
        <v>0.041666666666666664</v>
      </c>
      <c r="D9" s="41">
        <v>0.04545138888888889</v>
      </c>
      <c r="E9" s="41">
        <v>0.0037847222222222223</v>
      </c>
      <c r="F9" s="40"/>
      <c r="G9" s="42">
        <v>2</v>
      </c>
    </row>
    <row r="10" spans="1:7" ht="18.75">
      <c r="A10" s="45">
        <v>3</v>
      </c>
      <c r="B10" s="40" t="s">
        <v>33</v>
      </c>
      <c r="C10" s="41">
        <v>0.0125</v>
      </c>
      <c r="D10" s="41">
        <v>0.016620370370370372</v>
      </c>
      <c r="E10" s="41">
        <f aca="true" t="shared" si="0" ref="E10:E22">D10-C10</f>
        <v>0.0041203703703703715</v>
      </c>
      <c r="F10" s="40"/>
      <c r="G10" s="42">
        <v>3</v>
      </c>
    </row>
    <row r="11" spans="1:7" ht="18.75">
      <c r="A11" s="45">
        <v>4</v>
      </c>
      <c r="B11" s="40" t="s">
        <v>95</v>
      </c>
      <c r="C11" s="41">
        <v>0.036111111111111115</v>
      </c>
      <c r="D11" s="41">
        <v>0.04030092592592593</v>
      </c>
      <c r="E11" s="41">
        <f t="shared" si="0"/>
        <v>0.004189814814814813</v>
      </c>
      <c r="F11" s="40"/>
      <c r="G11" s="42">
        <v>4</v>
      </c>
    </row>
    <row r="12" spans="1:7" ht="18.75">
      <c r="A12" s="45">
        <v>5</v>
      </c>
      <c r="B12" s="40" t="s">
        <v>96</v>
      </c>
      <c r="C12" s="41">
        <v>0.018055555555555557</v>
      </c>
      <c r="D12" s="41">
        <v>0.022291666666666668</v>
      </c>
      <c r="E12" s="41">
        <f t="shared" si="0"/>
        <v>0.004236111111111111</v>
      </c>
      <c r="F12" s="40"/>
      <c r="G12" s="42">
        <v>5</v>
      </c>
    </row>
    <row r="13" spans="1:7" ht="18.75">
      <c r="A13" s="45">
        <v>6</v>
      </c>
      <c r="B13" s="40" t="s">
        <v>97</v>
      </c>
      <c r="C13" s="41">
        <v>0.03958333333333333</v>
      </c>
      <c r="D13" s="41">
        <v>0.04412037037037037</v>
      </c>
      <c r="E13" s="41">
        <f t="shared" si="0"/>
        <v>0.004537037037037041</v>
      </c>
      <c r="F13" s="40"/>
      <c r="G13" s="42">
        <v>6</v>
      </c>
    </row>
    <row r="14" spans="1:7" ht="18.75">
      <c r="A14" s="45">
        <v>7</v>
      </c>
      <c r="B14" s="40" t="s">
        <v>98</v>
      </c>
      <c r="C14" s="41">
        <v>0.022222222222222223</v>
      </c>
      <c r="D14" s="41">
        <v>0.027349537037037037</v>
      </c>
      <c r="E14" s="41">
        <f t="shared" si="0"/>
        <v>0.005127314814814814</v>
      </c>
      <c r="F14" s="40"/>
      <c r="G14" s="42"/>
    </row>
    <row r="15" spans="1:7" ht="18.75">
      <c r="A15" s="45">
        <v>8</v>
      </c>
      <c r="B15" s="40" t="s">
        <v>99</v>
      </c>
      <c r="C15" s="41">
        <v>0.03194444444444445</v>
      </c>
      <c r="D15" s="41">
        <v>0.037986111111111116</v>
      </c>
      <c r="E15" s="41">
        <f t="shared" si="0"/>
        <v>0.006041666666666667</v>
      </c>
      <c r="F15" s="40"/>
      <c r="G15" s="42">
        <v>7</v>
      </c>
    </row>
    <row r="16" spans="1:7" ht="18.75">
      <c r="A16" s="45">
        <v>9</v>
      </c>
      <c r="B16" s="40" t="s">
        <v>100</v>
      </c>
      <c r="C16" s="41">
        <v>0.06319444444444444</v>
      </c>
      <c r="D16" s="41">
        <v>0.07015046296296296</v>
      </c>
      <c r="E16" s="41">
        <f t="shared" si="0"/>
        <v>0.006956018518518514</v>
      </c>
      <c r="F16" s="40"/>
      <c r="G16" s="42"/>
    </row>
    <row r="17" spans="1:7" ht="18.75">
      <c r="A17" s="45">
        <v>10</v>
      </c>
      <c r="B17" s="40" t="s">
        <v>101</v>
      </c>
      <c r="C17" s="41">
        <v>0.06736111111111111</v>
      </c>
      <c r="D17" s="41">
        <v>0.0753125</v>
      </c>
      <c r="E17" s="41">
        <f t="shared" si="0"/>
        <v>0.007951388888888897</v>
      </c>
      <c r="F17" s="40"/>
      <c r="G17" s="42"/>
    </row>
    <row r="18" spans="1:7" ht="18.75">
      <c r="A18" s="45">
        <v>11</v>
      </c>
      <c r="B18" s="40" t="s">
        <v>40</v>
      </c>
      <c r="C18" s="41">
        <v>0.04861111111111111</v>
      </c>
      <c r="D18" s="41">
        <v>0.05668981481481481</v>
      </c>
      <c r="E18" s="41">
        <f t="shared" si="0"/>
        <v>0.008078703703703699</v>
      </c>
      <c r="F18" s="40"/>
      <c r="G18" s="42">
        <v>8</v>
      </c>
    </row>
    <row r="19" spans="1:7" ht="18.75">
      <c r="A19" s="45">
        <v>12</v>
      </c>
      <c r="B19" s="40" t="s">
        <v>102</v>
      </c>
      <c r="C19" s="41">
        <v>0.027083333333333334</v>
      </c>
      <c r="D19" s="41">
        <v>0.035196759259259254</v>
      </c>
      <c r="E19" s="41">
        <f t="shared" si="0"/>
        <v>0.00811342592592592</v>
      </c>
      <c r="F19" s="40"/>
      <c r="G19" s="42">
        <v>9</v>
      </c>
    </row>
    <row r="20" spans="1:7" ht="18.75">
      <c r="A20" s="45">
        <v>13</v>
      </c>
      <c r="B20" s="40" t="s">
        <v>41</v>
      </c>
      <c r="C20" s="41">
        <v>0.05277777777777778</v>
      </c>
      <c r="D20" s="41">
        <v>0.06244212962962963</v>
      </c>
      <c r="E20" s="41">
        <f t="shared" si="0"/>
        <v>0.009664351851851855</v>
      </c>
      <c r="F20" s="40"/>
      <c r="G20" s="42">
        <v>10</v>
      </c>
    </row>
    <row r="21" spans="1:7" ht="18.75">
      <c r="A21" s="45">
        <v>14</v>
      </c>
      <c r="B21" s="40" t="s">
        <v>48</v>
      </c>
      <c r="C21" s="41">
        <v>0.057638888888888885</v>
      </c>
      <c r="D21" s="41">
        <v>0.06905092592592592</v>
      </c>
      <c r="E21" s="41">
        <f t="shared" si="0"/>
        <v>0.011412037037037033</v>
      </c>
      <c r="F21" s="40"/>
      <c r="G21" s="42">
        <v>11</v>
      </c>
    </row>
    <row r="22" spans="1:7" ht="19.5" thickBot="1">
      <c r="A22" s="48">
        <v>15</v>
      </c>
      <c r="B22" s="43" t="s">
        <v>103</v>
      </c>
      <c r="C22" s="44">
        <v>0.0798611111111111</v>
      </c>
      <c r="D22" s="44">
        <v>0.09063657407407406</v>
      </c>
      <c r="E22" s="44">
        <f t="shared" si="0"/>
        <v>0.010775462962962959</v>
      </c>
      <c r="F22" s="43" t="s">
        <v>104</v>
      </c>
      <c r="G22" s="23" t="s">
        <v>105</v>
      </c>
    </row>
    <row r="23" spans="1:6" ht="18.75">
      <c r="A23" s="34"/>
      <c r="B23" s="34"/>
      <c r="C23" s="34"/>
      <c r="D23" s="34"/>
      <c r="E23" s="34"/>
      <c r="F23" s="34"/>
    </row>
    <row r="24" spans="1:6" ht="18.75">
      <c r="A24" s="34" t="s">
        <v>106</v>
      </c>
      <c r="B24" s="34"/>
      <c r="C24" s="34"/>
      <c r="D24" s="34" t="s">
        <v>107</v>
      </c>
      <c r="E24" s="34"/>
      <c r="F24" s="34"/>
    </row>
    <row r="25" spans="1:6" ht="18.75">
      <c r="A25" s="34" t="s">
        <v>108</v>
      </c>
      <c r="B25" s="34"/>
      <c r="C25" s="34"/>
      <c r="D25" s="34" t="s">
        <v>84</v>
      </c>
      <c r="E25" s="34"/>
      <c r="F25" s="34"/>
    </row>
    <row r="30" spans="1:7" ht="18.75">
      <c r="A30" s="34"/>
      <c r="B30" s="34"/>
      <c r="C30" s="34"/>
      <c r="D30" s="20" t="s">
        <v>85</v>
      </c>
      <c r="E30" s="34"/>
      <c r="F30" s="34"/>
      <c r="G30" s="34"/>
    </row>
    <row r="31" spans="1:7" ht="18.75">
      <c r="A31" s="34"/>
      <c r="B31" s="34"/>
      <c r="C31" s="34"/>
      <c r="D31" s="20" t="s">
        <v>109</v>
      </c>
      <c r="E31" s="34"/>
      <c r="F31" s="34"/>
      <c r="G31" s="34"/>
    </row>
    <row r="32" spans="1:7" ht="19.5" thickBot="1">
      <c r="A32" s="34"/>
      <c r="B32" s="24" t="s">
        <v>87</v>
      </c>
      <c r="C32" s="34"/>
      <c r="D32" s="34"/>
      <c r="E32" s="34"/>
      <c r="F32" s="34"/>
      <c r="G32" s="34"/>
    </row>
    <row r="33" spans="1:7" ht="19.5" thickBot="1">
      <c r="A33" s="25" t="s">
        <v>110</v>
      </c>
      <c r="B33" s="35" t="s">
        <v>55</v>
      </c>
      <c r="C33" s="35" t="s">
        <v>88</v>
      </c>
      <c r="D33" s="35" t="s">
        <v>89</v>
      </c>
      <c r="E33" s="35" t="s">
        <v>90</v>
      </c>
      <c r="F33" s="35" t="s">
        <v>91</v>
      </c>
      <c r="G33" s="36" t="s">
        <v>92</v>
      </c>
    </row>
    <row r="34" spans="1:7" ht="18.75">
      <c r="A34" s="26">
        <v>1</v>
      </c>
      <c r="B34" s="37" t="s">
        <v>111</v>
      </c>
      <c r="C34" s="38">
        <v>0.08958333333333333</v>
      </c>
      <c r="D34" s="38">
        <v>0.09484953703703704</v>
      </c>
      <c r="E34" s="38">
        <f aca="true" t="shared" si="1" ref="E34:E46">D34-C34</f>
        <v>0.0052662037037037035</v>
      </c>
      <c r="F34" s="37"/>
      <c r="G34" s="39">
        <v>1</v>
      </c>
    </row>
    <row r="35" spans="1:7" ht="18.75">
      <c r="A35" s="45">
        <v>2</v>
      </c>
      <c r="B35" s="40" t="s">
        <v>96</v>
      </c>
      <c r="C35" s="41">
        <v>0.10833333333333334</v>
      </c>
      <c r="D35" s="41">
        <v>0.11447916666666667</v>
      </c>
      <c r="E35" s="41">
        <f t="shared" si="1"/>
        <v>0.0061458333333333365</v>
      </c>
      <c r="F35" s="40"/>
      <c r="G35" s="42">
        <v>2</v>
      </c>
    </row>
    <row r="36" spans="1:7" ht="18.75">
      <c r="A36" s="45">
        <v>3</v>
      </c>
      <c r="B36" s="40" t="s">
        <v>112</v>
      </c>
      <c r="C36" s="41">
        <v>0.10208333333333335</v>
      </c>
      <c r="D36" s="41">
        <v>0.1085300925925926</v>
      </c>
      <c r="E36" s="41">
        <f t="shared" si="1"/>
        <v>0.006446759259259249</v>
      </c>
      <c r="F36" s="40"/>
      <c r="G36" s="42">
        <v>3</v>
      </c>
    </row>
    <row r="37" spans="1:7" ht="18.75">
      <c r="A37" s="45">
        <v>4</v>
      </c>
      <c r="B37" s="40" t="s">
        <v>113</v>
      </c>
      <c r="C37" s="41">
        <v>0.12048611111111111</v>
      </c>
      <c r="D37" s="41">
        <v>0.12899305555555554</v>
      </c>
      <c r="E37" s="46">
        <f t="shared" si="1"/>
        <v>0.008506944444444428</v>
      </c>
      <c r="F37" s="40"/>
      <c r="G37" s="42"/>
    </row>
    <row r="38" spans="1:7" ht="18.75">
      <c r="A38" s="45">
        <v>5</v>
      </c>
      <c r="B38" s="40" t="s">
        <v>99</v>
      </c>
      <c r="C38" s="41">
        <v>0.09652777777777777</v>
      </c>
      <c r="D38" s="41">
        <v>0.10539351851851853</v>
      </c>
      <c r="E38" s="41">
        <f t="shared" si="1"/>
        <v>0.008865740740740757</v>
      </c>
      <c r="F38" s="40"/>
      <c r="G38" s="42">
        <v>4</v>
      </c>
    </row>
    <row r="39" spans="1:7" ht="18.75">
      <c r="A39" s="45">
        <v>6</v>
      </c>
      <c r="B39" s="40" t="s">
        <v>36</v>
      </c>
      <c r="C39" s="41">
        <v>0.09236111111111112</v>
      </c>
      <c r="D39" s="41">
        <v>0.10131944444444445</v>
      </c>
      <c r="E39" s="41">
        <f t="shared" si="1"/>
        <v>0.008958333333333332</v>
      </c>
      <c r="F39" s="40"/>
      <c r="G39" s="42">
        <v>5</v>
      </c>
    </row>
    <row r="40" spans="1:7" ht="18.75">
      <c r="A40" s="45">
        <v>7</v>
      </c>
      <c r="B40" s="47" t="s">
        <v>98</v>
      </c>
      <c r="C40" s="41">
        <v>0.1125</v>
      </c>
      <c r="D40" s="41">
        <v>0.1217476851851852</v>
      </c>
      <c r="E40" s="46">
        <f t="shared" si="1"/>
        <v>0.009247685185185192</v>
      </c>
      <c r="F40" s="40"/>
      <c r="G40" s="42"/>
    </row>
    <row r="41" spans="1:7" ht="18.75">
      <c r="A41" s="45">
        <v>8</v>
      </c>
      <c r="B41" s="40" t="s">
        <v>33</v>
      </c>
      <c r="C41" s="41">
        <v>0.08402777777777777</v>
      </c>
      <c r="D41" s="41">
        <v>0.0941087962962963</v>
      </c>
      <c r="E41" s="41">
        <f t="shared" si="1"/>
        <v>0.01008101851851853</v>
      </c>
      <c r="F41" s="40"/>
      <c r="G41" s="42">
        <v>6</v>
      </c>
    </row>
    <row r="42" spans="1:7" ht="18.75">
      <c r="A42" s="45">
        <v>9</v>
      </c>
      <c r="B42" s="40" t="s">
        <v>101</v>
      </c>
      <c r="C42" s="41">
        <v>0.1173611111111111</v>
      </c>
      <c r="D42" s="41">
        <v>0.1276736111111111</v>
      </c>
      <c r="E42" s="41">
        <f t="shared" si="1"/>
        <v>0.010312500000000016</v>
      </c>
      <c r="F42" s="40"/>
      <c r="G42" s="42"/>
    </row>
    <row r="43" spans="1:7" ht="18.75">
      <c r="A43" s="45">
        <v>10</v>
      </c>
      <c r="B43" s="40" t="s">
        <v>114</v>
      </c>
      <c r="C43" s="41">
        <v>0.11388888888888889</v>
      </c>
      <c r="D43" s="41">
        <v>0.1252662037037037</v>
      </c>
      <c r="E43" s="41">
        <f t="shared" si="1"/>
        <v>0.011377314814814812</v>
      </c>
      <c r="F43" s="40"/>
      <c r="G43" s="42">
        <v>7</v>
      </c>
    </row>
    <row r="44" spans="1:7" ht="18.75">
      <c r="A44" s="45">
        <v>11</v>
      </c>
      <c r="B44" s="40" t="s">
        <v>115</v>
      </c>
      <c r="C44" s="41">
        <v>0.12847222222222224</v>
      </c>
      <c r="D44" s="41">
        <v>0.14097222222222222</v>
      </c>
      <c r="E44" s="46">
        <f t="shared" si="1"/>
        <v>0.012499999999999983</v>
      </c>
      <c r="F44" s="40" t="s">
        <v>104</v>
      </c>
      <c r="G44" s="42" t="s">
        <v>116</v>
      </c>
    </row>
    <row r="45" spans="1:7" ht="18.75">
      <c r="A45" s="45">
        <v>12</v>
      </c>
      <c r="B45" s="47" t="s">
        <v>117</v>
      </c>
      <c r="C45" s="41">
        <v>0.1326388888888889</v>
      </c>
      <c r="D45" s="41">
        <v>0.14753472222222222</v>
      </c>
      <c r="E45" s="46">
        <f t="shared" si="1"/>
        <v>0.01489583333333333</v>
      </c>
      <c r="F45" s="40" t="s">
        <v>104</v>
      </c>
      <c r="G45" s="42" t="s">
        <v>118</v>
      </c>
    </row>
    <row r="46" spans="1:7" ht="19.5" thickBot="1">
      <c r="A46" s="48">
        <v>13</v>
      </c>
      <c r="B46" s="43" t="s">
        <v>40</v>
      </c>
      <c r="C46" s="44">
        <v>0.075</v>
      </c>
      <c r="D46" s="44">
        <v>0.08989583333333334</v>
      </c>
      <c r="E46" s="44">
        <f t="shared" si="1"/>
        <v>0.014895833333333344</v>
      </c>
      <c r="F46" s="43" t="s">
        <v>104</v>
      </c>
      <c r="G46" s="23" t="s">
        <v>118</v>
      </c>
    </row>
    <row r="47" spans="1:7" ht="18.75">
      <c r="A47" s="34"/>
      <c r="B47" s="34"/>
      <c r="C47" s="34"/>
      <c r="D47" s="34"/>
      <c r="E47" s="34"/>
      <c r="F47" s="34"/>
      <c r="G47" s="34"/>
    </row>
    <row r="48" spans="1:7" ht="18.75">
      <c r="A48" s="34"/>
      <c r="B48" s="34" t="s">
        <v>119</v>
      </c>
      <c r="C48" s="34"/>
      <c r="D48" s="34"/>
      <c r="E48" s="34" t="s">
        <v>107</v>
      </c>
      <c r="F48" s="34"/>
      <c r="G48" s="34"/>
    </row>
    <row r="49" spans="1:7" ht="18.75">
      <c r="A49" s="34"/>
      <c r="B49" s="34" t="s">
        <v>120</v>
      </c>
      <c r="C49" s="34"/>
      <c r="D49" s="34"/>
      <c r="E49" s="34" t="s">
        <v>84</v>
      </c>
      <c r="F49" s="34"/>
      <c r="G49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33"/>
  <sheetViews>
    <sheetView workbookViewId="0" topLeftCell="A13">
      <selection activeCell="A20" sqref="A20:E33"/>
    </sheetView>
  </sheetViews>
  <sheetFormatPr defaultColWidth="9.00390625" defaultRowHeight="12.75"/>
  <cols>
    <col min="2" max="2" width="27.875" style="0" customWidth="1"/>
  </cols>
  <sheetData>
    <row r="1" spans="1:5" ht="18.75">
      <c r="A1" s="34"/>
      <c r="B1" s="49" t="s">
        <v>121</v>
      </c>
      <c r="C1" s="34"/>
      <c r="D1" s="34"/>
      <c r="E1" s="34"/>
    </row>
    <row r="2" spans="1:5" ht="18.75">
      <c r="A2" s="34"/>
      <c r="B2" s="49" t="s">
        <v>86</v>
      </c>
      <c r="D2" s="34"/>
      <c r="E2" s="34"/>
    </row>
    <row r="3" spans="1:5" ht="19.5" thickBot="1">
      <c r="A3" s="34"/>
      <c r="D3" s="34"/>
      <c r="E3" s="34"/>
    </row>
    <row r="4" spans="1:5" ht="19.5" thickBot="1">
      <c r="A4" s="25" t="s">
        <v>110</v>
      </c>
      <c r="B4" s="35" t="s">
        <v>55</v>
      </c>
      <c r="C4" s="35" t="s">
        <v>122</v>
      </c>
      <c r="D4" s="35" t="s">
        <v>123</v>
      </c>
      <c r="E4" s="36" t="s">
        <v>92</v>
      </c>
    </row>
    <row r="5" spans="1:5" ht="20.25">
      <c r="A5" s="26" t="s">
        <v>124</v>
      </c>
      <c r="B5" s="37" t="s">
        <v>13</v>
      </c>
      <c r="C5" s="38">
        <v>0.0026967592592592594</v>
      </c>
      <c r="D5" s="37">
        <v>0</v>
      </c>
      <c r="E5" s="50">
        <v>1</v>
      </c>
    </row>
    <row r="6" spans="1:5" ht="20.25">
      <c r="A6" s="45" t="s">
        <v>125</v>
      </c>
      <c r="B6" s="40" t="s">
        <v>33</v>
      </c>
      <c r="C6" s="41">
        <v>0.002905092592592593</v>
      </c>
      <c r="D6" s="40">
        <v>0</v>
      </c>
      <c r="E6" s="51">
        <v>2</v>
      </c>
    </row>
    <row r="7" spans="1:5" ht="20.25">
      <c r="A7" s="45" t="s">
        <v>126</v>
      </c>
      <c r="B7" s="40" t="s">
        <v>47</v>
      </c>
      <c r="C7" s="41">
        <v>0.002916666666666667</v>
      </c>
      <c r="D7" s="40">
        <v>0</v>
      </c>
      <c r="E7" s="51">
        <v>3</v>
      </c>
    </row>
    <row r="8" spans="1:5" ht="18.75">
      <c r="A8" s="45" t="s">
        <v>127</v>
      </c>
      <c r="B8" s="40" t="s">
        <v>128</v>
      </c>
      <c r="C8" s="41">
        <v>0.0029282407407407412</v>
      </c>
      <c r="D8" s="40">
        <v>0</v>
      </c>
      <c r="E8" s="42">
        <v>4</v>
      </c>
    </row>
    <row r="9" spans="1:5" ht="18.75">
      <c r="A9" s="45" t="s">
        <v>129</v>
      </c>
      <c r="B9" s="40" t="s">
        <v>38</v>
      </c>
      <c r="C9" s="41">
        <v>0.0029282407407407412</v>
      </c>
      <c r="D9" s="40">
        <v>0</v>
      </c>
      <c r="E9" s="42">
        <v>5</v>
      </c>
    </row>
    <row r="10" spans="1:5" ht="18.75">
      <c r="A10" s="45" t="s">
        <v>130</v>
      </c>
      <c r="B10" s="40" t="s">
        <v>39</v>
      </c>
      <c r="C10" s="41">
        <v>0.0037268518518518514</v>
      </c>
      <c r="D10" s="40">
        <v>0</v>
      </c>
      <c r="E10" s="42">
        <v>6</v>
      </c>
    </row>
    <row r="11" spans="1:5" ht="18.75">
      <c r="A11" s="45" t="s">
        <v>131</v>
      </c>
      <c r="B11" s="40" t="s">
        <v>132</v>
      </c>
      <c r="C11" s="41">
        <v>0.002777777777777778</v>
      </c>
      <c r="D11" s="40">
        <v>1</v>
      </c>
      <c r="E11" s="42">
        <v>7</v>
      </c>
    </row>
    <row r="12" spans="1:5" ht="18.75">
      <c r="A12" s="45" t="s">
        <v>133</v>
      </c>
      <c r="B12" s="40" t="s">
        <v>102</v>
      </c>
      <c r="C12" s="41">
        <v>0.002847222222222222</v>
      </c>
      <c r="D12" s="40">
        <v>1</v>
      </c>
      <c r="E12" s="42">
        <v>8</v>
      </c>
    </row>
    <row r="13" spans="1:5" ht="18.75">
      <c r="A13" s="45" t="s">
        <v>134</v>
      </c>
      <c r="B13" s="40" t="s">
        <v>41</v>
      </c>
      <c r="C13" s="41">
        <v>0.0051504629629629635</v>
      </c>
      <c r="D13" s="40">
        <v>3</v>
      </c>
      <c r="E13" s="42">
        <v>9</v>
      </c>
    </row>
    <row r="14" spans="1:5" ht="18.75">
      <c r="A14" s="45" t="s">
        <v>135</v>
      </c>
      <c r="B14" s="40" t="s">
        <v>40</v>
      </c>
      <c r="C14" s="41">
        <v>0.004201388888888889</v>
      </c>
      <c r="D14" s="40">
        <v>5</v>
      </c>
      <c r="E14" s="42">
        <v>10</v>
      </c>
    </row>
    <row r="15" spans="1:5" ht="19.5" thickBot="1">
      <c r="A15" s="48" t="s">
        <v>136</v>
      </c>
      <c r="B15" s="43" t="s">
        <v>48</v>
      </c>
      <c r="C15" s="44">
        <v>0.0044444444444444444</v>
      </c>
      <c r="D15" s="43">
        <v>5</v>
      </c>
      <c r="E15" s="23">
        <v>11</v>
      </c>
    </row>
    <row r="18" spans="2:4" ht="18.75">
      <c r="B18" s="52" t="s">
        <v>137</v>
      </c>
      <c r="D18" s="34" t="s">
        <v>138</v>
      </c>
    </row>
    <row r="20" spans="1:5" ht="18.75">
      <c r="A20" s="34"/>
      <c r="B20" s="34" t="s">
        <v>121</v>
      </c>
      <c r="C20" s="34"/>
      <c r="D20" s="34"/>
      <c r="E20" s="34"/>
    </row>
    <row r="21" spans="1:5" ht="18.75">
      <c r="A21" s="34"/>
      <c r="B21" s="34" t="s">
        <v>139</v>
      </c>
      <c r="C21" s="34"/>
      <c r="D21" s="34"/>
      <c r="E21" s="34"/>
    </row>
    <row r="22" spans="1:5" ht="19.5" thickBot="1">
      <c r="A22" s="34"/>
      <c r="B22" s="34"/>
      <c r="C22" s="34"/>
      <c r="D22" s="34"/>
      <c r="E22" s="34"/>
    </row>
    <row r="23" spans="1:5" ht="19.5" thickBot="1">
      <c r="A23" s="25" t="s">
        <v>110</v>
      </c>
      <c r="B23" s="35" t="s">
        <v>55</v>
      </c>
      <c r="C23" s="35" t="s">
        <v>122</v>
      </c>
      <c r="D23" s="35" t="s">
        <v>123</v>
      </c>
      <c r="E23" s="36" t="s">
        <v>92</v>
      </c>
    </row>
    <row r="24" spans="1:5" ht="20.25">
      <c r="A24" s="26">
        <v>1</v>
      </c>
      <c r="B24" s="37" t="s">
        <v>102</v>
      </c>
      <c r="C24" s="38">
        <v>0.003958333333333334</v>
      </c>
      <c r="D24" s="37">
        <v>0</v>
      </c>
      <c r="E24" s="50">
        <v>1</v>
      </c>
    </row>
    <row r="25" spans="1:5" ht="20.25">
      <c r="A25" s="45">
        <v>2</v>
      </c>
      <c r="B25" s="40" t="s">
        <v>33</v>
      </c>
      <c r="C25" s="41">
        <v>0.003958333333333334</v>
      </c>
      <c r="D25" s="40">
        <v>0</v>
      </c>
      <c r="E25" s="51">
        <v>1</v>
      </c>
    </row>
    <row r="26" spans="1:5" ht="20.25">
      <c r="A26" s="45">
        <v>3</v>
      </c>
      <c r="B26" s="40" t="s">
        <v>36</v>
      </c>
      <c r="C26" s="41">
        <v>0.0043287037037037035</v>
      </c>
      <c r="D26" s="40">
        <v>0</v>
      </c>
      <c r="E26" s="51">
        <v>3</v>
      </c>
    </row>
    <row r="27" spans="1:5" ht="18.75">
      <c r="A27" s="45">
        <v>4</v>
      </c>
      <c r="B27" s="40" t="s">
        <v>140</v>
      </c>
      <c r="C27" s="41">
        <v>0.0034953703703703705</v>
      </c>
      <c r="D27" s="40">
        <v>2</v>
      </c>
      <c r="E27" s="42">
        <v>4</v>
      </c>
    </row>
    <row r="28" spans="1:5" ht="18.75">
      <c r="A28" s="45">
        <v>5</v>
      </c>
      <c r="B28" s="40" t="s">
        <v>128</v>
      </c>
      <c r="C28" s="41">
        <v>0.004780092592592592</v>
      </c>
      <c r="D28" s="40">
        <v>2</v>
      </c>
      <c r="E28" s="42">
        <v>5</v>
      </c>
    </row>
    <row r="29" spans="1:5" ht="18.75">
      <c r="A29" s="45">
        <v>6</v>
      </c>
      <c r="B29" s="40" t="s">
        <v>39</v>
      </c>
      <c r="C29" s="41">
        <v>0.004780092592592592</v>
      </c>
      <c r="D29" s="40">
        <v>3</v>
      </c>
      <c r="E29" s="42">
        <v>6</v>
      </c>
    </row>
    <row r="30" spans="1:5" ht="18.75">
      <c r="A30" s="45">
        <v>7</v>
      </c>
      <c r="B30" s="40" t="s">
        <v>40</v>
      </c>
      <c r="C30" s="41">
        <v>0.006481481481481481</v>
      </c>
      <c r="D30" s="40">
        <v>5</v>
      </c>
      <c r="E30" s="42">
        <v>7</v>
      </c>
    </row>
    <row r="31" spans="1:5" ht="19.5" thickBot="1">
      <c r="A31" s="48">
        <v>8</v>
      </c>
      <c r="B31" s="43" t="s">
        <v>13</v>
      </c>
      <c r="C31" s="44">
        <v>0.004571759259259259</v>
      </c>
      <c r="D31" s="43">
        <v>6</v>
      </c>
      <c r="E31" s="23">
        <v>8</v>
      </c>
    </row>
    <row r="32" spans="1:5" ht="18.75">
      <c r="A32" s="34"/>
      <c r="B32" s="34"/>
      <c r="C32" s="34"/>
      <c r="D32" s="34"/>
      <c r="E32" s="34"/>
    </row>
    <row r="33" spans="1:5" ht="18.75">
      <c r="A33" s="34"/>
      <c r="B33" s="34" t="s">
        <v>141</v>
      </c>
      <c r="C33" s="34"/>
      <c r="D33" s="34" t="s">
        <v>138</v>
      </c>
      <c r="E33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43"/>
  <sheetViews>
    <sheetView workbookViewId="0" topLeftCell="A1">
      <selection activeCell="J8" sqref="J8"/>
    </sheetView>
  </sheetViews>
  <sheetFormatPr defaultColWidth="9.00390625" defaultRowHeight="12.75"/>
  <cols>
    <col min="2" max="2" width="23.125" style="0" customWidth="1"/>
    <col min="3" max="3" width="20.25390625" style="0" customWidth="1"/>
    <col min="6" max="6" width="17.00390625" style="0" customWidth="1"/>
    <col min="7" max="7" width="13.125" style="0" customWidth="1"/>
    <col min="8" max="8" width="13.375" style="0" customWidth="1"/>
  </cols>
  <sheetData>
    <row r="1" spans="1:9" ht="18.75">
      <c r="A1" s="24"/>
      <c r="B1" s="24"/>
      <c r="C1" s="53" t="s">
        <v>224</v>
      </c>
      <c r="D1" s="24"/>
      <c r="E1" s="24"/>
      <c r="F1" s="24"/>
      <c r="G1" s="24"/>
      <c r="H1" s="24"/>
      <c r="I1" s="24"/>
    </row>
    <row r="2" spans="1:9" ht="18.75">
      <c r="A2" s="24"/>
      <c r="B2" s="24"/>
      <c r="C2" s="53" t="s">
        <v>143</v>
      </c>
      <c r="D2" s="24"/>
      <c r="E2" s="24"/>
      <c r="F2" s="24"/>
      <c r="G2" s="24"/>
      <c r="H2" s="24"/>
      <c r="I2" s="24"/>
    </row>
    <row r="3" spans="1:9" ht="19.5" thickBot="1">
      <c r="A3" s="24"/>
      <c r="B3" s="24"/>
      <c r="C3" s="53" t="s">
        <v>144</v>
      </c>
      <c r="D3" s="24"/>
      <c r="E3" s="24"/>
      <c r="F3" s="24"/>
      <c r="G3" s="24"/>
      <c r="H3" s="24"/>
      <c r="I3" s="24"/>
    </row>
    <row r="4" spans="1:9" ht="15.75">
      <c r="A4" s="98" t="s">
        <v>110</v>
      </c>
      <c r="B4" s="100" t="s">
        <v>145</v>
      </c>
      <c r="C4" s="100" t="s">
        <v>146</v>
      </c>
      <c r="D4" s="60"/>
      <c r="E4" s="100" t="s">
        <v>122</v>
      </c>
      <c r="F4" s="100" t="s">
        <v>91</v>
      </c>
      <c r="G4" s="100" t="s">
        <v>148</v>
      </c>
      <c r="H4" s="100"/>
      <c r="I4" s="102" t="s">
        <v>92</v>
      </c>
    </row>
    <row r="5" spans="1:9" ht="16.5" thickBot="1">
      <c r="A5" s="99"/>
      <c r="B5" s="101"/>
      <c r="C5" s="101"/>
      <c r="D5" s="61"/>
      <c r="E5" s="101"/>
      <c r="F5" s="101"/>
      <c r="G5" s="61" t="s">
        <v>149</v>
      </c>
      <c r="H5" s="61" t="s">
        <v>150</v>
      </c>
      <c r="I5" s="103"/>
    </row>
    <row r="6" spans="1:9" ht="15.75">
      <c r="A6" s="63">
        <v>1</v>
      </c>
      <c r="B6" s="64" t="s">
        <v>225</v>
      </c>
      <c r="C6" s="64" t="s">
        <v>173</v>
      </c>
      <c r="D6" s="64">
        <v>265</v>
      </c>
      <c r="E6" s="65">
        <v>0.04900462962962963</v>
      </c>
      <c r="F6" s="64"/>
      <c r="G6" s="64">
        <v>2</v>
      </c>
      <c r="H6" s="100">
        <f>SUM(G6,G7,G8,G9)</f>
        <v>12</v>
      </c>
      <c r="I6" s="102">
        <v>1</v>
      </c>
    </row>
    <row r="7" spans="1:9" ht="15.75">
      <c r="A7" s="66"/>
      <c r="B7" s="67" t="s">
        <v>226</v>
      </c>
      <c r="C7" s="67" t="s">
        <v>173</v>
      </c>
      <c r="D7" s="67">
        <v>264</v>
      </c>
      <c r="E7" s="68">
        <v>0.06150462962962963</v>
      </c>
      <c r="F7" s="67"/>
      <c r="G7" s="67">
        <v>3</v>
      </c>
      <c r="H7" s="104"/>
      <c r="I7" s="106"/>
    </row>
    <row r="8" spans="1:9" ht="15.75">
      <c r="A8" s="66"/>
      <c r="B8" s="67" t="s">
        <v>227</v>
      </c>
      <c r="C8" s="67" t="s">
        <v>173</v>
      </c>
      <c r="D8" s="67">
        <v>268</v>
      </c>
      <c r="E8" s="68">
        <v>0.05458333333333334</v>
      </c>
      <c r="F8" s="67"/>
      <c r="G8" s="67">
        <v>2</v>
      </c>
      <c r="H8" s="104"/>
      <c r="I8" s="106"/>
    </row>
    <row r="9" spans="1:9" ht="16.5" thickBot="1">
      <c r="A9" s="70"/>
      <c r="B9" s="71" t="s">
        <v>228</v>
      </c>
      <c r="C9" s="71" t="s">
        <v>173</v>
      </c>
      <c r="D9" s="71">
        <v>267</v>
      </c>
      <c r="E9" s="72">
        <v>0.07984953703703704</v>
      </c>
      <c r="F9" s="71"/>
      <c r="G9" s="71">
        <v>5</v>
      </c>
      <c r="H9" s="105"/>
      <c r="I9" s="107"/>
    </row>
    <row r="10" spans="1:9" ht="15.75">
      <c r="A10" s="63">
        <v>2</v>
      </c>
      <c r="B10" s="64" t="s">
        <v>229</v>
      </c>
      <c r="C10" s="64" t="s">
        <v>230</v>
      </c>
      <c r="D10" s="64">
        <v>246</v>
      </c>
      <c r="E10" s="65">
        <v>0.04226851851851852</v>
      </c>
      <c r="F10" s="64" t="s">
        <v>162</v>
      </c>
      <c r="G10" s="64">
        <v>4</v>
      </c>
      <c r="H10" s="100">
        <f>SUM(G10,G11,G12,G13)</f>
        <v>29</v>
      </c>
      <c r="I10" s="102">
        <v>2</v>
      </c>
    </row>
    <row r="11" spans="1:9" ht="15.75">
      <c r="A11" s="66"/>
      <c r="B11" s="67" t="s">
        <v>231</v>
      </c>
      <c r="C11" s="67" t="s">
        <v>230</v>
      </c>
      <c r="D11" s="67">
        <v>245</v>
      </c>
      <c r="E11" s="68">
        <v>0.05346064814814815</v>
      </c>
      <c r="F11" s="67" t="s">
        <v>162</v>
      </c>
      <c r="G11" s="67">
        <v>5</v>
      </c>
      <c r="H11" s="104"/>
      <c r="I11" s="106"/>
    </row>
    <row r="12" spans="1:9" ht="15.75">
      <c r="A12" s="66"/>
      <c r="B12" s="67" t="s">
        <v>232</v>
      </c>
      <c r="C12" s="67" t="s">
        <v>230</v>
      </c>
      <c r="D12" s="67">
        <v>244</v>
      </c>
      <c r="E12" s="68">
        <v>0.05608796296296296</v>
      </c>
      <c r="F12" s="67" t="s">
        <v>162</v>
      </c>
      <c r="G12" s="67">
        <v>9</v>
      </c>
      <c r="H12" s="104"/>
      <c r="I12" s="106"/>
    </row>
    <row r="13" spans="1:9" ht="16.5" thickBot="1">
      <c r="A13" s="70"/>
      <c r="B13" s="71" t="s">
        <v>233</v>
      </c>
      <c r="C13" s="71" t="s">
        <v>230</v>
      </c>
      <c r="D13" s="71">
        <v>243</v>
      </c>
      <c r="E13" s="72">
        <v>0.0590162037037037</v>
      </c>
      <c r="F13" s="71" t="s">
        <v>162</v>
      </c>
      <c r="G13" s="71">
        <v>11</v>
      </c>
      <c r="H13" s="105"/>
      <c r="I13" s="107"/>
    </row>
    <row r="14" spans="1:9" ht="15.75">
      <c r="A14" s="63">
        <v>3</v>
      </c>
      <c r="B14" s="24" t="s">
        <v>234</v>
      </c>
      <c r="C14" s="24" t="s">
        <v>184</v>
      </c>
      <c r="D14" s="24">
        <v>222</v>
      </c>
      <c r="E14" s="78">
        <v>0.04590277777777777</v>
      </c>
      <c r="F14" s="24" t="s">
        <v>235</v>
      </c>
      <c r="G14" s="24">
        <v>17</v>
      </c>
      <c r="H14" s="100">
        <f>SUM(G14,G15,G16,G17)</f>
        <v>33</v>
      </c>
      <c r="I14" s="102">
        <v>3</v>
      </c>
    </row>
    <row r="15" spans="1:9" ht="15.75">
      <c r="A15" s="66"/>
      <c r="B15" s="67" t="s">
        <v>236</v>
      </c>
      <c r="C15" s="67" t="s">
        <v>184</v>
      </c>
      <c r="D15" s="67">
        <v>223</v>
      </c>
      <c r="E15" s="68">
        <v>0.04311342592592593</v>
      </c>
      <c r="F15" s="67" t="s">
        <v>237</v>
      </c>
      <c r="G15" s="67">
        <v>12</v>
      </c>
      <c r="H15" s="104"/>
      <c r="I15" s="106"/>
    </row>
    <row r="16" spans="1:9" ht="15.75">
      <c r="A16" s="66"/>
      <c r="B16" s="67" t="s">
        <v>238</v>
      </c>
      <c r="C16" s="67" t="s">
        <v>184</v>
      </c>
      <c r="D16" s="67">
        <v>221</v>
      </c>
      <c r="E16" s="68">
        <v>0.04259259259259259</v>
      </c>
      <c r="F16" s="67"/>
      <c r="G16" s="67">
        <v>1</v>
      </c>
      <c r="H16" s="104"/>
      <c r="I16" s="106"/>
    </row>
    <row r="17" spans="1:9" ht="16.5" thickBot="1">
      <c r="A17" s="70"/>
      <c r="B17" s="71" t="s">
        <v>239</v>
      </c>
      <c r="C17" s="71" t="s">
        <v>184</v>
      </c>
      <c r="D17" s="71">
        <v>220</v>
      </c>
      <c r="E17" s="72">
        <v>0.05461805555555555</v>
      </c>
      <c r="F17" s="71"/>
      <c r="G17" s="71">
        <v>3</v>
      </c>
      <c r="H17" s="105"/>
      <c r="I17" s="107"/>
    </row>
    <row r="18" spans="1:9" ht="15.75">
      <c r="A18" s="63">
        <v>4</v>
      </c>
      <c r="B18" s="64" t="s">
        <v>240</v>
      </c>
      <c r="C18" s="64" t="s">
        <v>192</v>
      </c>
      <c r="D18" s="64">
        <v>240</v>
      </c>
      <c r="E18" s="65">
        <v>0.08215277777777778</v>
      </c>
      <c r="F18" s="64" t="s">
        <v>164</v>
      </c>
      <c r="G18" s="64">
        <v>8</v>
      </c>
      <c r="H18" s="100">
        <f>SUM(G18,G19,G20,G21)</f>
        <v>34</v>
      </c>
      <c r="I18" s="102">
        <v>4</v>
      </c>
    </row>
    <row r="19" spans="1:9" ht="15.75">
      <c r="A19" s="66"/>
      <c r="B19" s="67" t="s">
        <v>241</v>
      </c>
      <c r="C19" s="67" t="s">
        <v>192</v>
      </c>
      <c r="D19" s="67">
        <v>239</v>
      </c>
      <c r="E19" s="68">
        <v>0.017719907407407406</v>
      </c>
      <c r="F19" s="67" t="s">
        <v>166</v>
      </c>
      <c r="G19" s="67">
        <v>16</v>
      </c>
      <c r="H19" s="104"/>
      <c r="I19" s="106"/>
    </row>
    <row r="20" spans="1:9" ht="15.75">
      <c r="A20" s="66"/>
      <c r="B20" s="67" t="s">
        <v>242</v>
      </c>
      <c r="C20" s="67" t="s">
        <v>192</v>
      </c>
      <c r="D20" s="67">
        <v>238</v>
      </c>
      <c r="E20" s="68">
        <v>0.07833333333333332</v>
      </c>
      <c r="F20" s="67"/>
      <c r="G20" s="67">
        <v>4</v>
      </c>
      <c r="H20" s="104"/>
      <c r="I20" s="106"/>
    </row>
    <row r="21" spans="1:9" ht="16.5" thickBot="1">
      <c r="A21" s="70"/>
      <c r="B21" s="71" t="s">
        <v>243</v>
      </c>
      <c r="C21" s="71" t="s">
        <v>192</v>
      </c>
      <c r="D21" s="71">
        <v>237</v>
      </c>
      <c r="E21" s="72">
        <v>0.08120370370370371</v>
      </c>
      <c r="F21" s="71"/>
      <c r="G21" s="71">
        <v>6</v>
      </c>
      <c r="H21" s="105"/>
      <c r="I21" s="107"/>
    </row>
    <row r="22" spans="1:9" ht="15.75">
      <c r="A22" s="63">
        <v>5</v>
      </c>
      <c r="B22" s="64" t="s">
        <v>244</v>
      </c>
      <c r="C22" s="64" t="s">
        <v>179</v>
      </c>
      <c r="D22" s="64">
        <v>234</v>
      </c>
      <c r="E22" s="65">
        <v>0.046064814814814815</v>
      </c>
      <c r="F22" s="64"/>
      <c r="G22" s="64">
        <v>1</v>
      </c>
      <c r="H22" s="100">
        <f>SUM(G22,G23,G24,G25)</f>
        <v>35</v>
      </c>
      <c r="I22" s="102">
        <v>5</v>
      </c>
    </row>
    <row r="23" spans="1:9" ht="15.75">
      <c r="A23" s="66"/>
      <c r="B23" s="67" t="s">
        <v>245</v>
      </c>
      <c r="C23" s="67" t="s">
        <v>179</v>
      </c>
      <c r="D23" s="67">
        <v>233</v>
      </c>
      <c r="E23" s="68">
        <v>0.04564814814814815</v>
      </c>
      <c r="F23" s="67" t="s">
        <v>164</v>
      </c>
      <c r="G23" s="67">
        <v>7</v>
      </c>
      <c r="H23" s="104"/>
      <c r="I23" s="106"/>
    </row>
    <row r="24" spans="1:9" ht="15.75">
      <c r="A24" s="66"/>
      <c r="B24" s="67" t="s">
        <v>246</v>
      </c>
      <c r="C24" s="67" t="s">
        <v>179</v>
      </c>
      <c r="D24" s="67">
        <v>232</v>
      </c>
      <c r="E24" s="68">
        <v>0.04760416666666667</v>
      </c>
      <c r="F24" s="67" t="s">
        <v>187</v>
      </c>
      <c r="G24" s="67">
        <v>13</v>
      </c>
      <c r="H24" s="104"/>
      <c r="I24" s="106"/>
    </row>
    <row r="25" spans="1:9" ht="16.5" thickBot="1">
      <c r="A25" s="70"/>
      <c r="B25" s="71" t="s">
        <v>247</v>
      </c>
      <c r="C25" s="71" t="s">
        <v>179</v>
      </c>
      <c r="D25" s="71">
        <v>231</v>
      </c>
      <c r="E25" s="72">
        <v>0.05016203703703703</v>
      </c>
      <c r="F25" s="71" t="s">
        <v>187</v>
      </c>
      <c r="G25" s="71">
        <v>14</v>
      </c>
      <c r="H25" s="105"/>
      <c r="I25" s="107"/>
    </row>
    <row r="26" spans="1:9" ht="15.75">
      <c r="A26" s="63">
        <v>6</v>
      </c>
      <c r="B26" s="64" t="s">
        <v>248</v>
      </c>
      <c r="C26" s="64" t="s">
        <v>160</v>
      </c>
      <c r="D26" s="64">
        <v>205</v>
      </c>
      <c r="E26" s="65">
        <v>0.02802083333333333</v>
      </c>
      <c r="F26" s="64" t="s">
        <v>205</v>
      </c>
      <c r="G26" s="64">
        <v>9</v>
      </c>
      <c r="H26" s="100">
        <f>SUM(G26,G27,G28,G29)</f>
        <v>37</v>
      </c>
      <c r="I26" s="102">
        <v>6</v>
      </c>
    </row>
    <row r="27" spans="1:9" ht="15.75">
      <c r="A27" s="66"/>
      <c r="B27" s="67" t="s">
        <v>249</v>
      </c>
      <c r="C27" s="67" t="s">
        <v>160</v>
      </c>
      <c r="D27" s="67">
        <v>209</v>
      </c>
      <c r="E27" s="68">
        <v>0.02377314814814815</v>
      </c>
      <c r="F27" s="67" t="s">
        <v>237</v>
      </c>
      <c r="G27" s="67">
        <v>10</v>
      </c>
      <c r="H27" s="104"/>
      <c r="I27" s="106"/>
    </row>
    <row r="28" spans="1:9" ht="15.75">
      <c r="A28" s="66"/>
      <c r="B28" s="67" t="s">
        <v>250</v>
      </c>
      <c r="C28" s="67" t="s">
        <v>160</v>
      </c>
      <c r="D28" s="67">
        <v>202</v>
      </c>
      <c r="E28" s="68">
        <v>0.05407407407407407</v>
      </c>
      <c r="F28" s="67" t="s">
        <v>162</v>
      </c>
      <c r="G28" s="67">
        <v>8</v>
      </c>
      <c r="H28" s="104"/>
      <c r="I28" s="106"/>
    </row>
    <row r="29" spans="1:9" ht="16.5" thickBot="1">
      <c r="A29" s="70"/>
      <c r="B29" s="71" t="s">
        <v>251</v>
      </c>
      <c r="C29" s="71" t="s">
        <v>160</v>
      </c>
      <c r="D29" s="71">
        <v>201</v>
      </c>
      <c r="E29" s="72">
        <v>0.056805555555555554</v>
      </c>
      <c r="F29" s="71" t="s">
        <v>162</v>
      </c>
      <c r="G29" s="71">
        <v>10</v>
      </c>
      <c r="H29" s="105"/>
      <c r="I29" s="107"/>
    </row>
    <row r="30" spans="1:9" ht="15.75">
      <c r="A30" s="63">
        <v>7</v>
      </c>
      <c r="B30" s="64" t="s">
        <v>252</v>
      </c>
      <c r="C30" s="64" t="s">
        <v>253</v>
      </c>
      <c r="D30" s="64">
        <v>253</v>
      </c>
      <c r="E30" s="65">
        <v>0.06351851851851852</v>
      </c>
      <c r="F30" s="64" t="s">
        <v>162</v>
      </c>
      <c r="G30" s="64">
        <v>6</v>
      </c>
      <c r="H30" s="100">
        <f>SUM(G30,G31,G32,G33)</f>
        <v>47</v>
      </c>
      <c r="I30" s="102">
        <v>7</v>
      </c>
    </row>
    <row r="31" spans="1:9" ht="15.75">
      <c r="A31" s="66"/>
      <c r="B31" s="67" t="s">
        <v>254</v>
      </c>
      <c r="C31" s="67" t="s">
        <v>253</v>
      </c>
      <c r="D31" s="67">
        <v>252</v>
      </c>
      <c r="E31" s="68">
        <v>0.01199074074074074</v>
      </c>
      <c r="F31" s="67" t="s">
        <v>166</v>
      </c>
      <c r="G31" s="67">
        <v>14</v>
      </c>
      <c r="H31" s="104"/>
      <c r="I31" s="106"/>
    </row>
    <row r="32" spans="1:9" ht="15.75">
      <c r="A32" s="66"/>
      <c r="B32" s="67" t="s">
        <v>255</v>
      </c>
      <c r="C32" s="67" t="s">
        <v>253</v>
      </c>
      <c r="D32" s="67">
        <v>251</v>
      </c>
      <c r="E32" s="68">
        <v>0.06892361111111112</v>
      </c>
      <c r="F32" s="67" t="s">
        <v>162</v>
      </c>
      <c r="G32" s="67">
        <v>12</v>
      </c>
      <c r="H32" s="104"/>
      <c r="I32" s="106"/>
    </row>
    <row r="33" spans="1:9" ht="16.5" thickBot="1">
      <c r="A33" s="70"/>
      <c r="B33" s="71" t="s">
        <v>256</v>
      </c>
      <c r="C33" s="71" t="s">
        <v>253</v>
      </c>
      <c r="D33" s="71">
        <v>250</v>
      </c>
      <c r="E33" s="72">
        <v>0.05835648148148148</v>
      </c>
      <c r="F33" s="71" t="s">
        <v>257</v>
      </c>
      <c r="G33" s="71">
        <v>15</v>
      </c>
      <c r="H33" s="105"/>
      <c r="I33" s="107"/>
    </row>
    <row r="34" spans="1:9" ht="15.75">
      <c r="A34" s="63">
        <v>8</v>
      </c>
      <c r="B34" s="64" t="s">
        <v>258</v>
      </c>
      <c r="C34" s="64" t="s">
        <v>197</v>
      </c>
      <c r="D34" s="64">
        <v>216</v>
      </c>
      <c r="E34" s="65">
        <v>0.0596875</v>
      </c>
      <c r="F34" s="64" t="s">
        <v>237</v>
      </c>
      <c r="G34" s="64">
        <v>13</v>
      </c>
      <c r="H34" s="100" t="s">
        <v>259</v>
      </c>
      <c r="I34" s="102">
        <v>8</v>
      </c>
    </row>
    <row r="35" spans="1:9" ht="15.75">
      <c r="A35" s="66"/>
      <c r="B35" s="67" t="s">
        <v>260</v>
      </c>
      <c r="C35" s="67" t="s">
        <v>197</v>
      </c>
      <c r="D35" s="67">
        <v>215</v>
      </c>
      <c r="E35" s="68">
        <v>0.05378472222222222</v>
      </c>
      <c r="F35" s="67" t="s">
        <v>162</v>
      </c>
      <c r="G35" s="67">
        <v>7</v>
      </c>
      <c r="H35" s="104"/>
      <c r="I35" s="106"/>
    </row>
    <row r="36" spans="1:9" ht="15.75">
      <c r="A36" s="66"/>
      <c r="B36" s="67" t="s">
        <v>261</v>
      </c>
      <c r="C36" s="67" t="s">
        <v>197</v>
      </c>
      <c r="D36" s="67"/>
      <c r="E36" s="67" t="s">
        <v>75</v>
      </c>
      <c r="F36" s="67" t="s">
        <v>222</v>
      </c>
      <c r="G36" s="67" t="s">
        <v>75</v>
      </c>
      <c r="H36" s="104"/>
      <c r="I36" s="106"/>
    </row>
    <row r="37" spans="1:9" ht="16.5" thickBot="1">
      <c r="A37" s="70"/>
      <c r="B37" s="71" t="s">
        <v>262</v>
      </c>
      <c r="C37" s="71" t="s">
        <v>197</v>
      </c>
      <c r="D37" s="71">
        <v>214</v>
      </c>
      <c r="E37" s="72" t="s">
        <v>75</v>
      </c>
      <c r="F37" s="71" t="s">
        <v>263</v>
      </c>
      <c r="G37" s="71" t="s">
        <v>75</v>
      </c>
      <c r="H37" s="105"/>
      <c r="I37" s="107"/>
    </row>
    <row r="38" spans="1:9" ht="15.75">
      <c r="A38" s="79">
        <v>9</v>
      </c>
      <c r="B38" s="80" t="s">
        <v>264</v>
      </c>
      <c r="C38" s="80" t="s">
        <v>184</v>
      </c>
      <c r="D38" s="80">
        <v>555</v>
      </c>
      <c r="E38" s="81">
        <v>0.04009259259259259</v>
      </c>
      <c r="F38" s="80" t="s">
        <v>237</v>
      </c>
      <c r="G38" s="80">
        <v>16</v>
      </c>
      <c r="H38" s="80"/>
      <c r="I38" s="82" t="s">
        <v>104</v>
      </c>
    </row>
    <row r="39" spans="1:9" ht="16.5" thickBot="1">
      <c r="A39" s="70"/>
      <c r="B39" s="71" t="s">
        <v>265</v>
      </c>
      <c r="C39" s="71" t="s">
        <v>184</v>
      </c>
      <c r="D39" s="71">
        <v>444</v>
      </c>
      <c r="E39" s="72">
        <v>0.04009259259259259</v>
      </c>
      <c r="F39" s="71" t="s">
        <v>237</v>
      </c>
      <c r="G39" s="71">
        <v>11</v>
      </c>
      <c r="H39" s="71"/>
      <c r="I39" s="83" t="s">
        <v>104</v>
      </c>
    </row>
    <row r="40" spans="1:9" ht="15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>
      <c r="A41" s="24"/>
      <c r="B41" s="24" t="s">
        <v>106</v>
      </c>
      <c r="C41" s="24"/>
      <c r="D41" s="24"/>
      <c r="E41" s="24"/>
      <c r="F41" s="24" t="s">
        <v>107</v>
      </c>
      <c r="G41" s="24"/>
      <c r="H41" s="24"/>
      <c r="I41" s="24"/>
    </row>
    <row r="42" spans="1:9" ht="15.75">
      <c r="A42" s="24"/>
      <c r="B42" s="24" t="s">
        <v>108</v>
      </c>
      <c r="C42" s="24"/>
      <c r="D42" s="24"/>
      <c r="E42" s="24"/>
      <c r="F42" s="24" t="s">
        <v>84</v>
      </c>
      <c r="G42" s="24"/>
      <c r="H42" s="24"/>
      <c r="I42" s="24"/>
    </row>
    <row r="43" spans="1:9" ht="15.75">
      <c r="A43" s="24"/>
      <c r="B43" s="24"/>
      <c r="C43" s="24"/>
      <c r="D43" s="24"/>
      <c r="E43" s="24"/>
      <c r="F43" s="24"/>
      <c r="G43" s="24"/>
      <c r="H43" s="24"/>
      <c r="I43" s="24"/>
    </row>
  </sheetData>
  <mergeCells count="23">
    <mergeCell ref="H34:H37"/>
    <mergeCell ref="I34:I37"/>
    <mergeCell ref="H26:H29"/>
    <mergeCell ref="I26:I29"/>
    <mergeCell ref="H30:H33"/>
    <mergeCell ref="I30:I33"/>
    <mergeCell ref="H18:H21"/>
    <mergeCell ref="I18:I21"/>
    <mergeCell ref="H22:H25"/>
    <mergeCell ref="I22:I25"/>
    <mergeCell ref="H10:H13"/>
    <mergeCell ref="I10:I13"/>
    <mergeCell ref="H14:H17"/>
    <mergeCell ref="I14:I17"/>
    <mergeCell ref="F4:F5"/>
    <mergeCell ref="G4:H4"/>
    <mergeCell ref="I4:I5"/>
    <mergeCell ref="H6:H9"/>
    <mergeCell ref="I6:I9"/>
    <mergeCell ref="A4:A5"/>
    <mergeCell ref="B4:B5"/>
    <mergeCell ref="C4:C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workbookViewId="0" topLeftCell="A31">
      <selection activeCell="A66" sqref="A66:L108"/>
    </sheetView>
  </sheetViews>
  <sheetFormatPr defaultColWidth="9.00390625" defaultRowHeight="12.75"/>
  <cols>
    <col min="2" max="2" width="21.25390625" style="0" customWidth="1"/>
    <col min="3" max="3" width="19.75390625" style="0" customWidth="1"/>
    <col min="7" max="7" width="16.875" style="0" customWidth="1"/>
  </cols>
  <sheetData>
    <row r="1" spans="1:10" ht="18.75">
      <c r="A1" s="24"/>
      <c r="D1" s="24"/>
      <c r="E1" s="24"/>
      <c r="F1" s="53" t="s">
        <v>142</v>
      </c>
      <c r="G1" s="24"/>
      <c r="H1" s="24"/>
      <c r="I1" s="24"/>
      <c r="J1" s="24"/>
    </row>
    <row r="2" spans="1:10" ht="15.75">
      <c r="A2" s="24"/>
      <c r="D2" s="24"/>
      <c r="E2" s="24"/>
      <c r="F2" s="59" t="s">
        <v>143</v>
      </c>
      <c r="G2" s="24"/>
      <c r="H2" s="24"/>
      <c r="I2" s="24"/>
      <c r="J2" s="24"/>
    </row>
    <row r="3" spans="1:10" ht="15.75">
      <c r="A3" s="24"/>
      <c r="D3" s="24"/>
      <c r="E3" s="24"/>
      <c r="F3" s="24"/>
      <c r="G3" s="24"/>
      <c r="H3" s="24"/>
      <c r="I3" s="24"/>
      <c r="J3" s="24"/>
    </row>
    <row r="4" spans="1:10" ht="18.75">
      <c r="A4" s="24"/>
      <c r="D4" s="24"/>
      <c r="E4" s="24"/>
      <c r="F4" s="53" t="s">
        <v>144</v>
      </c>
      <c r="G4" s="24"/>
      <c r="H4" s="24"/>
      <c r="I4" s="24"/>
      <c r="J4" s="24"/>
    </row>
    <row r="5" spans="1:10" ht="16.5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.75">
      <c r="A6" s="57" t="s">
        <v>110</v>
      </c>
      <c r="B6" s="75" t="s">
        <v>145</v>
      </c>
      <c r="C6" s="75" t="s">
        <v>146</v>
      </c>
      <c r="D6" s="60"/>
      <c r="E6" s="60"/>
      <c r="F6" s="75" t="s">
        <v>122</v>
      </c>
      <c r="G6" s="75" t="s">
        <v>147</v>
      </c>
      <c r="H6" s="54" t="s">
        <v>148</v>
      </c>
      <c r="I6" s="54"/>
      <c r="J6" s="55" t="s">
        <v>92</v>
      </c>
    </row>
    <row r="7" spans="1:10" ht="16.5" thickBot="1">
      <c r="A7" s="58"/>
      <c r="B7" s="77"/>
      <c r="C7" s="77"/>
      <c r="D7" s="61"/>
      <c r="E7" s="61"/>
      <c r="F7" s="77"/>
      <c r="G7" s="77"/>
      <c r="H7" s="62" t="s">
        <v>149</v>
      </c>
      <c r="I7" s="62" t="s">
        <v>150</v>
      </c>
      <c r="J7" s="56"/>
    </row>
    <row r="8" spans="1:10" ht="15.75">
      <c r="A8" s="63">
        <v>1</v>
      </c>
      <c r="B8" s="64" t="s">
        <v>151</v>
      </c>
      <c r="C8" s="64" t="s">
        <v>152</v>
      </c>
      <c r="D8" s="64" t="s">
        <v>153</v>
      </c>
      <c r="E8" s="64">
        <v>395</v>
      </c>
      <c r="F8" s="65">
        <v>0.03625</v>
      </c>
      <c r="G8" s="64"/>
      <c r="H8" s="64">
        <v>4</v>
      </c>
      <c r="I8" s="75">
        <f>H8+H9+H10+H11</f>
        <v>18</v>
      </c>
      <c r="J8" s="102">
        <v>1</v>
      </c>
    </row>
    <row r="9" spans="1:10" ht="15.75">
      <c r="A9" s="66"/>
      <c r="B9" s="67" t="s">
        <v>154</v>
      </c>
      <c r="C9" s="67" t="s">
        <v>152</v>
      </c>
      <c r="D9" s="67" t="s">
        <v>155</v>
      </c>
      <c r="E9" s="67">
        <v>394</v>
      </c>
      <c r="F9" s="68">
        <v>0.04203703703703704</v>
      </c>
      <c r="G9" s="67"/>
      <c r="H9" s="67">
        <v>9</v>
      </c>
      <c r="I9" s="76"/>
      <c r="J9" s="106"/>
    </row>
    <row r="10" spans="1:10" ht="15.75">
      <c r="A10" s="66"/>
      <c r="B10" s="67" t="s">
        <v>156</v>
      </c>
      <c r="C10" s="67" t="s">
        <v>152</v>
      </c>
      <c r="D10" s="67" t="s">
        <v>153</v>
      </c>
      <c r="E10" s="67">
        <v>397</v>
      </c>
      <c r="F10" s="68">
        <v>0.0347337962962963</v>
      </c>
      <c r="G10" s="67"/>
      <c r="H10" s="67">
        <v>1</v>
      </c>
      <c r="I10" s="76"/>
      <c r="J10" s="106"/>
    </row>
    <row r="11" spans="1:10" ht="16.5" thickBot="1">
      <c r="A11" s="70"/>
      <c r="B11" s="71" t="s">
        <v>157</v>
      </c>
      <c r="C11" s="71" t="s">
        <v>152</v>
      </c>
      <c r="D11" s="71" t="s">
        <v>158</v>
      </c>
      <c r="E11" s="71">
        <v>396</v>
      </c>
      <c r="F11" s="72">
        <v>0.03953703703703703</v>
      </c>
      <c r="G11" s="71"/>
      <c r="H11" s="71">
        <v>4</v>
      </c>
      <c r="I11" s="77"/>
      <c r="J11" s="107"/>
    </row>
    <row r="12" spans="1:10" ht="16.5" thickBot="1">
      <c r="A12" s="73"/>
      <c r="B12" s="73"/>
      <c r="C12" s="73"/>
      <c r="D12" s="73"/>
      <c r="E12" s="73"/>
      <c r="F12" s="73"/>
      <c r="G12" s="73"/>
      <c r="H12" s="73"/>
      <c r="I12" s="69"/>
      <c r="J12" s="69"/>
    </row>
    <row r="13" spans="1:10" ht="15.75">
      <c r="A13" s="63">
        <v>2</v>
      </c>
      <c r="B13" s="64" t="s">
        <v>159</v>
      </c>
      <c r="C13" s="64" t="s">
        <v>160</v>
      </c>
      <c r="D13" s="64"/>
      <c r="E13" s="64">
        <v>352</v>
      </c>
      <c r="F13" s="65">
        <v>0.02497685185185185</v>
      </c>
      <c r="G13" s="64"/>
      <c r="H13" s="64">
        <v>1</v>
      </c>
      <c r="I13" s="75">
        <f>H13+H15+H16</f>
        <v>28</v>
      </c>
      <c r="J13" s="102">
        <v>2</v>
      </c>
    </row>
    <row r="14" spans="1:10" ht="15.75">
      <c r="A14" s="66"/>
      <c r="B14" s="67" t="s">
        <v>161</v>
      </c>
      <c r="C14" s="67" t="s">
        <v>160</v>
      </c>
      <c r="D14" s="67"/>
      <c r="E14" s="67">
        <v>353</v>
      </c>
      <c r="F14" s="68">
        <v>0.03318287037037037</v>
      </c>
      <c r="G14" s="67" t="s">
        <v>162</v>
      </c>
      <c r="H14" s="67">
        <v>16</v>
      </c>
      <c r="I14" s="76"/>
      <c r="J14" s="106"/>
    </row>
    <row r="15" spans="1:10" ht="15.75">
      <c r="A15" s="66"/>
      <c r="B15" s="67" t="s">
        <v>163</v>
      </c>
      <c r="C15" s="67" t="s">
        <v>160</v>
      </c>
      <c r="D15" s="67"/>
      <c r="E15" s="67">
        <v>350</v>
      </c>
      <c r="F15" s="68">
        <v>0.0865162037037037</v>
      </c>
      <c r="G15" s="67" t="s">
        <v>164</v>
      </c>
      <c r="H15" s="67">
        <v>13</v>
      </c>
      <c r="I15" s="76"/>
      <c r="J15" s="106"/>
    </row>
    <row r="16" spans="1:10" ht="16.5" thickBot="1">
      <c r="A16" s="70"/>
      <c r="B16" s="71" t="s">
        <v>165</v>
      </c>
      <c r="C16" s="71" t="s">
        <v>160</v>
      </c>
      <c r="D16" s="71"/>
      <c r="E16" s="71">
        <v>351</v>
      </c>
      <c r="F16" s="72">
        <v>0.04614583333333333</v>
      </c>
      <c r="G16" s="71" t="s">
        <v>166</v>
      </c>
      <c r="H16" s="71">
        <v>14</v>
      </c>
      <c r="I16" s="77"/>
      <c r="J16" s="107"/>
    </row>
    <row r="17" spans="1:10" ht="16.5" thickBot="1">
      <c r="A17" s="73"/>
      <c r="B17" s="73"/>
      <c r="C17" s="73"/>
      <c r="D17" s="73"/>
      <c r="E17" s="73"/>
      <c r="F17" s="73"/>
      <c r="G17" s="73"/>
      <c r="H17" s="73"/>
      <c r="I17" s="69"/>
      <c r="J17" s="69"/>
    </row>
    <row r="18" spans="1:10" ht="15.75">
      <c r="A18" s="63">
        <v>3</v>
      </c>
      <c r="B18" s="64" t="s">
        <v>167</v>
      </c>
      <c r="C18" s="64" t="s">
        <v>168</v>
      </c>
      <c r="D18" s="64"/>
      <c r="E18" s="64">
        <v>304</v>
      </c>
      <c r="F18" s="65">
        <v>0.043182870370370365</v>
      </c>
      <c r="G18" s="64"/>
      <c r="H18" s="64">
        <v>10</v>
      </c>
      <c r="I18" s="75">
        <f>H18+H19+H20+H21</f>
        <v>33</v>
      </c>
      <c r="J18" s="102">
        <v>3</v>
      </c>
    </row>
    <row r="19" spans="1:10" ht="15.75">
      <c r="A19" s="66"/>
      <c r="B19" s="67" t="s">
        <v>169</v>
      </c>
      <c r="C19" s="67" t="s">
        <v>168</v>
      </c>
      <c r="D19" s="67"/>
      <c r="E19" s="67">
        <v>303</v>
      </c>
      <c r="F19" s="68">
        <v>0.04710648148148148</v>
      </c>
      <c r="G19" s="67"/>
      <c r="H19" s="67">
        <v>15</v>
      </c>
      <c r="I19" s="76"/>
      <c r="J19" s="106"/>
    </row>
    <row r="20" spans="1:10" ht="15.75">
      <c r="A20" s="66"/>
      <c r="B20" s="67" t="s">
        <v>170</v>
      </c>
      <c r="C20" s="67" t="s">
        <v>168</v>
      </c>
      <c r="D20" s="67"/>
      <c r="E20" s="67">
        <v>306</v>
      </c>
      <c r="F20" s="68">
        <v>0.037002314814814814</v>
      </c>
      <c r="G20" s="67"/>
      <c r="H20" s="67">
        <v>2</v>
      </c>
      <c r="I20" s="76"/>
      <c r="J20" s="106"/>
    </row>
    <row r="21" spans="1:10" ht="16.5" thickBot="1">
      <c r="A21" s="70"/>
      <c r="B21" s="71" t="s">
        <v>171</v>
      </c>
      <c r="C21" s="71" t="s">
        <v>168</v>
      </c>
      <c r="D21" s="71"/>
      <c r="E21" s="71">
        <v>305</v>
      </c>
      <c r="F21" s="72">
        <v>0.04086805555555555</v>
      </c>
      <c r="G21" s="71"/>
      <c r="H21" s="71">
        <v>6</v>
      </c>
      <c r="I21" s="77"/>
      <c r="J21" s="107"/>
    </row>
    <row r="22" spans="1:10" ht="16.5" thickBot="1">
      <c r="A22" s="73"/>
      <c r="B22" s="73"/>
      <c r="C22" s="73"/>
      <c r="D22" s="73"/>
      <c r="E22" s="73"/>
      <c r="F22" s="73"/>
      <c r="G22" s="73"/>
      <c r="H22" s="73"/>
      <c r="I22" s="69"/>
      <c r="J22" s="69"/>
    </row>
    <row r="23" spans="1:10" ht="15.75">
      <c r="A23" s="63">
        <v>4</v>
      </c>
      <c r="B23" s="64" t="s">
        <v>172</v>
      </c>
      <c r="C23" s="64" t="s">
        <v>173</v>
      </c>
      <c r="D23" s="64"/>
      <c r="E23" s="64">
        <v>390</v>
      </c>
      <c r="F23" s="65">
        <v>0.041574074074074076</v>
      </c>
      <c r="G23" s="64"/>
      <c r="H23" s="64">
        <v>8</v>
      </c>
      <c r="I23" s="75">
        <f>H23+H25+H26</f>
        <v>35</v>
      </c>
      <c r="J23" s="102">
        <v>4</v>
      </c>
    </row>
    <row r="24" spans="1:10" ht="15.75">
      <c r="A24" s="66"/>
      <c r="B24" s="67" t="s">
        <v>174</v>
      </c>
      <c r="C24" s="67" t="s">
        <v>173</v>
      </c>
      <c r="D24" s="67"/>
      <c r="E24" s="67">
        <v>393</v>
      </c>
      <c r="F24" s="68">
        <v>0.0453587962962963</v>
      </c>
      <c r="G24" s="67"/>
      <c r="H24" s="67">
        <v>12</v>
      </c>
      <c r="I24" s="76"/>
      <c r="J24" s="106"/>
    </row>
    <row r="25" spans="1:10" ht="15.75">
      <c r="A25" s="66"/>
      <c r="B25" s="67" t="s">
        <v>175</v>
      </c>
      <c r="C25" s="67" t="s">
        <v>173</v>
      </c>
      <c r="D25" s="67"/>
      <c r="E25" s="67">
        <v>392</v>
      </c>
      <c r="F25" s="68">
        <v>0.07023148148148149</v>
      </c>
      <c r="G25" s="67"/>
      <c r="H25" s="67">
        <v>9</v>
      </c>
      <c r="I25" s="76"/>
      <c r="J25" s="106"/>
    </row>
    <row r="26" spans="1:10" ht="16.5" thickBot="1">
      <c r="A26" s="70"/>
      <c r="B26" s="71" t="s">
        <v>176</v>
      </c>
      <c r="C26" s="71" t="s">
        <v>173</v>
      </c>
      <c r="D26" s="71"/>
      <c r="E26" s="71">
        <v>391</v>
      </c>
      <c r="F26" s="72">
        <v>0.05320601851851852</v>
      </c>
      <c r="G26" s="71" t="s">
        <v>177</v>
      </c>
      <c r="H26" s="71">
        <v>18</v>
      </c>
      <c r="I26" s="77"/>
      <c r="J26" s="107"/>
    </row>
    <row r="27" spans="1:10" ht="16.5" thickBot="1">
      <c r="A27" s="73"/>
      <c r="B27" s="73"/>
      <c r="C27" s="73"/>
      <c r="D27" s="73"/>
      <c r="E27" s="73"/>
      <c r="F27" s="73"/>
      <c r="G27" s="73"/>
      <c r="H27" s="73"/>
      <c r="I27" s="69"/>
      <c r="J27" s="69"/>
    </row>
    <row r="28" spans="1:10" ht="15.75">
      <c r="A28" s="63">
        <v>5</v>
      </c>
      <c r="B28" s="64" t="s">
        <v>178</v>
      </c>
      <c r="C28" s="64" t="s">
        <v>179</v>
      </c>
      <c r="D28" s="64"/>
      <c r="E28" s="64">
        <v>322</v>
      </c>
      <c r="F28" s="65">
        <v>0.034768518518518525</v>
      </c>
      <c r="G28" s="64"/>
      <c r="H28" s="64">
        <v>2</v>
      </c>
      <c r="I28" s="75">
        <f>SUM(H28,H29,H30,H31)</f>
        <v>37</v>
      </c>
      <c r="J28" s="102">
        <v>5</v>
      </c>
    </row>
    <row r="29" spans="1:10" ht="15.75">
      <c r="A29" s="66"/>
      <c r="B29" s="67" t="s">
        <v>180</v>
      </c>
      <c r="C29" s="67" t="s">
        <v>179</v>
      </c>
      <c r="D29" s="67"/>
      <c r="E29" s="67">
        <v>321</v>
      </c>
      <c r="F29" s="68">
        <v>0.03877314814814815</v>
      </c>
      <c r="G29" s="67"/>
      <c r="H29" s="67">
        <v>5</v>
      </c>
      <c r="I29" s="76"/>
      <c r="J29" s="106"/>
    </row>
    <row r="30" spans="1:10" ht="15.75">
      <c r="A30" s="66"/>
      <c r="B30" s="67" t="s">
        <v>181</v>
      </c>
      <c r="C30" s="67" t="s">
        <v>179</v>
      </c>
      <c r="D30" s="67"/>
      <c r="E30" s="67">
        <v>323</v>
      </c>
      <c r="F30" s="68">
        <v>0.07945601851851852</v>
      </c>
      <c r="G30" s="67" t="s">
        <v>164</v>
      </c>
      <c r="H30" s="67">
        <v>11</v>
      </c>
      <c r="I30" s="76"/>
      <c r="J30" s="106"/>
    </row>
    <row r="31" spans="1:10" ht="16.5" thickBot="1">
      <c r="A31" s="70"/>
      <c r="B31" s="71" t="s">
        <v>182</v>
      </c>
      <c r="C31" s="71" t="s">
        <v>179</v>
      </c>
      <c r="D31" s="71"/>
      <c r="E31" s="71">
        <v>324</v>
      </c>
      <c r="F31" s="72">
        <v>0.05557870370370371</v>
      </c>
      <c r="G31" s="71" t="s">
        <v>177</v>
      </c>
      <c r="H31" s="71">
        <v>19</v>
      </c>
      <c r="I31" s="77"/>
      <c r="J31" s="107"/>
    </row>
    <row r="32" spans="1:10" ht="16.5" thickBot="1">
      <c r="A32" s="73"/>
      <c r="B32" s="73"/>
      <c r="C32" s="73"/>
      <c r="D32" s="73"/>
      <c r="E32" s="73"/>
      <c r="F32" s="73"/>
      <c r="G32" s="73"/>
      <c r="H32" s="73"/>
      <c r="I32" s="69"/>
      <c r="J32" s="69"/>
    </row>
    <row r="33" spans="1:10" ht="15.75">
      <c r="A33" s="63">
        <v>6</v>
      </c>
      <c r="B33" s="64" t="s">
        <v>183</v>
      </c>
      <c r="C33" s="64" t="s">
        <v>184</v>
      </c>
      <c r="D33" s="64" t="s">
        <v>185</v>
      </c>
      <c r="E33" s="64">
        <v>319</v>
      </c>
      <c r="F33" s="65">
        <v>0.04553240740740741</v>
      </c>
      <c r="G33" s="64"/>
      <c r="H33" s="64">
        <v>13</v>
      </c>
      <c r="I33" s="75">
        <f>H33+H34+H35+H36</f>
        <v>44</v>
      </c>
      <c r="J33" s="102">
        <v>6</v>
      </c>
    </row>
    <row r="34" spans="1:10" ht="15.75">
      <c r="A34" s="66"/>
      <c r="B34" s="67" t="s">
        <v>186</v>
      </c>
      <c r="C34" s="67" t="s">
        <v>184</v>
      </c>
      <c r="D34" s="67" t="s">
        <v>153</v>
      </c>
      <c r="E34" s="67">
        <v>320</v>
      </c>
      <c r="F34" s="68">
        <v>0.03332175925925926</v>
      </c>
      <c r="G34" s="67" t="s">
        <v>187</v>
      </c>
      <c r="H34" s="67">
        <v>19</v>
      </c>
      <c r="I34" s="76"/>
      <c r="J34" s="106"/>
    </row>
    <row r="35" spans="1:10" ht="15.75">
      <c r="A35" s="66"/>
      <c r="B35" s="67" t="s">
        <v>188</v>
      </c>
      <c r="C35" s="67" t="s">
        <v>184</v>
      </c>
      <c r="D35" s="67" t="s">
        <v>189</v>
      </c>
      <c r="E35" s="67">
        <v>318</v>
      </c>
      <c r="F35" s="68">
        <v>0.040486111111111105</v>
      </c>
      <c r="G35" s="67"/>
      <c r="H35" s="67">
        <v>5</v>
      </c>
      <c r="I35" s="76"/>
      <c r="J35" s="106"/>
    </row>
    <row r="36" spans="1:10" ht="16.5" thickBot="1">
      <c r="A36" s="70"/>
      <c r="B36" s="71" t="s">
        <v>190</v>
      </c>
      <c r="C36" s="71" t="s">
        <v>184</v>
      </c>
      <c r="D36" s="71" t="s">
        <v>158</v>
      </c>
      <c r="E36" s="71">
        <v>317</v>
      </c>
      <c r="F36" s="72">
        <v>0.045266203703703704</v>
      </c>
      <c r="G36" s="71"/>
      <c r="H36" s="71">
        <v>7</v>
      </c>
      <c r="I36" s="77"/>
      <c r="J36" s="107"/>
    </row>
    <row r="37" spans="1:10" ht="16.5" thickBot="1">
      <c r="A37" s="73"/>
      <c r="B37" s="73"/>
      <c r="C37" s="73"/>
      <c r="D37" s="73"/>
      <c r="E37" s="73"/>
      <c r="F37" s="73"/>
      <c r="G37" s="73"/>
      <c r="H37" s="73"/>
      <c r="I37" s="69"/>
      <c r="J37" s="69"/>
    </row>
    <row r="38" spans="1:10" ht="15.75">
      <c r="A38" s="63">
        <v>7</v>
      </c>
      <c r="B38" s="64" t="s">
        <v>191</v>
      </c>
      <c r="C38" s="64" t="s">
        <v>192</v>
      </c>
      <c r="D38" s="64"/>
      <c r="E38" s="64">
        <v>379</v>
      </c>
      <c r="F38" s="65">
        <v>0.045752314814814815</v>
      </c>
      <c r="G38" s="64"/>
      <c r="H38" s="64">
        <v>14</v>
      </c>
      <c r="I38" s="75">
        <f>SUM(H38,H39,H40,H41)</f>
        <v>49</v>
      </c>
      <c r="J38" s="102">
        <v>7</v>
      </c>
    </row>
    <row r="39" spans="1:10" ht="15.75">
      <c r="A39" s="66"/>
      <c r="B39" s="67" t="s">
        <v>193</v>
      </c>
      <c r="C39" s="67" t="s">
        <v>192</v>
      </c>
      <c r="D39" s="67"/>
      <c r="E39" s="67">
        <v>380</v>
      </c>
      <c r="F39" s="68">
        <v>0.054421296296296294</v>
      </c>
      <c r="G39" s="67" t="s">
        <v>162</v>
      </c>
      <c r="H39" s="67">
        <v>17</v>
      </c>
      <c r="I39" s="76"/>
      <c r="J39" s="106"/>
    </row>
    <row r="40" spans="1:10" ht="15.75">
      <c r="A40" s="66"/>
      <c r="B40" s="67" t="s">
        <v>194</v>
      </c>
      <c r="C40" s="67" t="s">
        <v>192</v>
      </c>
      <c r="D40" s="67"/>
      <c r="E40" s="67">
        <v>383</v>
      </c>
      <c r="F40" s="68">
        <v>0.04738425925925926</v>
      </c>
      <c r="G40" s="67"/>
      <c r="H40" s="67">
        <v>8</v>
      </c>
      <c r="I40" s="76"/>
      <c r="J40" s="106"/>
    </row>
    <row r="41" spans="1:10" ht="16.5" thickBot="1">
      <c r="A41" s="70"/>
      <c r="B41" s="71" t="s">
        <v>195</v>
      </c>
      <c r="C41" s="71" t="s">
        <v>192</v>
      </c>
      <c r="D41" s="71"/>
      <c r="E41" s="71">
        <v>381</v>
      </c>
      <c r="F41" s="72">
        <v>0.07063657407407407</v>
      </c>
      <c r="G41" s="71"/>
      <c r="H41" s="71">
        <v>10</v>
      </c>
      <c r="I41" s="77"/>
      <c r="J41" s="107"/>
    </row>
    <row r="42" spans="1:10" ht="16.5" thickBot="1">
      <c r="A42" s="73"/>
      <c r="B42" s="73"/>
      <c r="C42" s="73"/>
      <c r="D42" s="73"/>
      <c r="E42" s="73"/>
      <c r="F42" s="73"/>
      <c r="G42" s="73"/>
      <c r="H42" s="73"/>
      <c r="I42" s="69"/>
      <c r="J42" s="69"/>
    </row>
    <row r="43" spans="1:10" ht="15.75">
      <c r="A43" s="63">
        <v>8</v>
      </c>
      <c r="B43" s="64" t="s">
        <v>196</v>
      </c>
      <c r="C43" s="64" t="s">
        <v>197</v>
      </c>
      <c r="D43" s="64"/>
      <c r="E43" s="64">
        <v>309</v>
      </c>
      <c r="F43" s="65">
        <v>0.03533564814814815</v>
      </c>
      <c r="G43" s="64"/>
      <c r="H43" s="64">
        <v>3</v>
      </c>
      <c r="I43" s="75">
        <f>SUM(H43,H44,H45,H46)</f>
        <v>51</v>
      </c>
      <c r="J43" s="102">
        <v>8</v>
      </c>
    </row>
    <row r="44" spans="1:10" ht="15.75">
      <c r="A44" s="66"/>
      <c r="B44" s="67" t="s">
        <v>198</v>
      </c>
      <c r="C44" s="67" t="s">
        <v>197</v>
      </c>
      <c r="D44" s="67"/>
      <c r="E44" s="67">
        <v>310</v>
      </c>
      <c r="F44" s="68">
        <v>0.04155092592592593</v>
      </c>
      <c r="G44" s="67"/>
      <c r="H44" s="67">
        <v>7</v>
      </c>
      <c r="I44" s="76"/>
      <c r="J44" s="106"/>
    </row>
    <row r="45" spans="1:10" ht="15.75">
      <c r="A45" s="66"/>
      <c r="B45" s="67" t="s">
        <v>199</v>
      </c>
      <c r="C45" s="67" t="s">
        <v>197</v>
      </c>
      <c r="D45" s="67"/>
      <c r="E45" s="67">
        <v>311</v>
      </c>
      <c r="F45" s="68">
        <v>0.04908564814814815</v>
      </c>
      <c r="G45" s="67" t="s">
        <v>200</v>
      </c>
      <c r="H45" s="67">
        <v>20</v>
      </c>
      <c r="I45" s="76"/>
      <c r="J45" s="106"/>
    </row>
    <row r="46" spans="1:10" ht="16.5" thickBot="1">
      <c r="A46" s="70"/>
      <c r="B46" s="71" t="s">
        <v>201</v>
      </c>
      <c r="C46" s="71" t="s">
        <v>197</v>
      </c>
      <c r="D46" s="71"/>
      <c r="E46" s="71">
        <v>312</v>
      </c>
      <c r="F46" s="72">
        <v>0.0537037037037037</v>
      </c>
      <c r="G46" s="71" t="s">
        <v>200</v>
      </c>
      <c r="H46" s="71">
        <v>21</v>
      </c>
      <c r="I46" s="77"/>
      <c r="J46" s="107"/>
    </row>
    <row r="47" spans="1:10" ht="16.5" thickBot="1">
      <c r="A47" s="73"/>
      <c r="B47" s="73"/>
      <c r="C47" s="73"/>
      <c r="D47" s="73"/>
      <c r="E47" s="73"/>
      <c r="F47" s="73"/>
      <c r="G47" s="73"/>
      <c r="H47" s="73"/>
      <c r="I47" s="69"/>
      <c r="J47" s="69"/>
    </row>
    <row r="48" spans="1:10" ht="15.75">
      <c r="A48" s="63">
        <v>9</v>
      </c>
      <c r="B48" s="64" t="s">
        <v>202</v>
      </c>
      <c r="C48" s="64" t="s">
        <v>203</v>
      </c>
      <c r="D48" s="64"/>
      <c r="E48" s="64">
        <v>370</v>
      </c>
      <c r="F48" s="65">
        <v>0.04469907407407408</v>
      </c>
      <c r="G48" s="64"/>
      <c r="H48" s="64">
        <v>11</v>
      </c>
      <c r="I48" s="75">
        <f>H48+H49+H50+H51</f>
        <v>64</v>
      </c>
      <c r="J48" s="102">
        <v>9</v>
      </c>
    </row>
    <row r="49" spans="1:10" ht="15.75">
      <c r="A49" s="66"/>
      <c r="B49" s="67" t="s">
        <v>204</v>
      </c>
      <c r="C49" s="67" t="s">
        <v>203</v>
      </c>
      <c r="D49" s="67"/>
      <c r="E49" s="67">
        <v>375</v>
      </c>
      <c r="F49" s="68">
        <v>0.07274305555555556</v>
      </c>
      <c r="G49" s="67" t="s">
        <v>205</v>
      </c>
      <c r="H49" s="67">
        <v>21</v>
      </c>
      <c r="I49" s="76"/>
      <c r="J49" s="106"/>
    </row>
    <row r="50" spans="1:10" ht="15.75">
      <c r="A50" s="66"/>
      <c r="B50" s="67" t="s">
        <v>206</v>
      </c>
      <c r="C50" s="67" t="s">
        <v>203</v>
      </c>
      <c r="D50" s="67"/>
      <c r="E50" s="67">
        <v>372</v>
      </c>
      <c r="F50" s="68">
        <v>0.06050925925925926</v>
      </c>
      <c r="G50" s="67" t="s">
        <v>166</v>
      </c>
      <c r="H50" s="67">
        <v>15</v>
      </c>
      <c r="I50" s="76"/>
      <c r="J50" s="106"/>
    </row>
    <row r="51" spans="1:10" ht="16.5" thickBot="1">
      <c r="A51" s="70"/>
      <c r="B51" s="71" t="s">
        <v>207</v>
      </c>
      <c r="C51" s="71" t="s">
        <v>203</v>
      </c>
      <c r="D51" s="71"/>
      <c r="E51" s="71">
        <v>371</v>
      </c>
      <c r="F51" s="72">
        <v>0.04483796296296296</v>
      </c>
      <c r="G51" s="71" t="s">
        <v>208</v>
      </c>
      <c r="H51" s="71">
        <v>17</v>
      </c>
      <c r="I51" s="77"/>
      <c r="J51" s="107"/>
    </row>
    <row r="52" spans="1:10" ht="16.5" thickBot="1">
      <c r="A52" s="73"/>
      <c r="B52" s="73"/>
      <c r="C52" s="73"/>
      <c r="D52" s="73"/>
      <c r="E52" s="73"/>
      <c r="F52" s="73"/>
      <c r="G52" s="73"/>
      <c r="H52" s="73"/>
      <c r="I52" s="69"/>
      <c r="J52" s="69"/>
    </row>
    <row r="53" spans="1:10" ht="15.75">
      <c r="A53" s="63">
        <v>10</v>
      </c>
      <c r="B53" s="64" t="s">
        <v>209</v>
      </c>
      <c r="C53" s="64" t="s">
        <v>210</v>
      </c>
      <c r="D53" s="64"/>
      <c r="E53" s="64">
        <v>301</v>
      </c>
      <c r="F53" s="65">
        <v>0.07244212962962963</v>
      </c>
      <c r="G53" s="64" t="s">
        <v>205</v>
      </c>
      <c r="H53" s="64">
        <v>20</v>
      </c>
      <c r="I53" s="75">
        <f>SUM(H53,H54,H55,H56)</f>
        <v>70</v>
      </c>
      <c r="J53" s="102">
        <v>10</v>
      </c>
    </row>
    <row r="54" spans="1:10" ht="15.75">
      <c r="A54" s="66"/>
      <c r="B54" s="67" t="s">
        <v>211</v>
      </c>
      <c r="C54" s="67" t="s">
        <v>210</v>
      </c>
      <c r="D54" s="67"/>
      <c r="E54" s="67">
        <v>300</v>
      </c>
      <c r="F54" s="68">
        <v>0.07622685185185185</v>
      </c>
      <c r="G54" s="67" t="s">
        <v>205</v>
      </c>
      <c r="H54" s="67">
        <v>22</v>
      </c>
      <c r="I54" s="76"/>
      <c r="J54" s="106"/>
    </row>
    <row r="55" spans="1:10" ht="15.75">
      <c r="A55" s="66"/>
      <c r="B55" s="67" t="s">
        <v>212</v>
      </c>
      <c r="C55" s="67" t="s">
        <v>210</v>
      </c>
      <c r="D55" s="67"/>
      <c r="E55" s="67">
        <v>384</v>
      </c>
      <c r="F55" s="68">
        <v>0.08027777777777778</v>
      </c>
      <c r="G55" s="67" t="s">
        <v>164</v>
      </c>
      <c r="H55" s="67">
        <v>12</v>
      </c>
      <c r="I55" s="76"/>
      <c r="J55" s="106"/>
    </row>
    <row r="56" spans="1:10" ht="16.5" thickBot="1">
      <c r="A56" s="70"/>
      <c r="B56" s="71" t="s">
        <v>213</v>
      </c>
      <c r="C56" s="71" t="s">
        <v>210</v>
      </c>
      <c r="D56" s="71"/>
      <c r="E56" s="71">
        <v>302</v>
      </c>
      <c r="F56" s="72">
        <v>0.044432870370370366</v>
      </c>
      <c r="G56" s="71" t="s">
        <v>208</v>
      </c>
      <c r="H56" s="71">
        <v>16</v>
      </c>
      <c r="I56" s="77"/>
      <c r="J56" s="107"/>
    </row>
    <row r="57" spans="1:10" ht="15.75">
      <c r="A57" s="63">
        <v>11</v>
      </c>
      <c r="B57" s="64" t="s">
        <v>214</v>
      </c>
      <c r="C57" s="64" t="s">
        <v>215</v>
      </c>
      <c r="D57" s="64" t="s">
        <v>155</v>
      </c>
      <c r="E57" s="64">
        <v>328</v>
      </c>
      <c r="F57" s="65">
        <v>0.04123842592592592</v>
      </c>
      <c r="G57" s="64"/>
      <c r="H57" s="64">
        <v>6</v>
      </c>
      <c r="I57" s="75" t="s">
        <v>216</v>
      </c>
      <c r="J57" s="102">
        <v>11</v>
      </c>
    </row>
    <row r="58" spans="1:10" ht="15.75">
      <c r="A58" s="66"/>
      <c r="B58" s="67" t="s">
        <v>217</v>
      </c>
      <c r="C58" s="67" t="s">
        <v>215</v>
      </c>
      <c r="D58" s="67" t="s">
        <v>153</v>
      </c>
      <c r="E58" s="67">
        <v>327</v>
      </c>
      <c r="F58" s="68">
        <v>0.037638888888888895</v>
      </c>
      <c r="G58" s="67" t="s">
        <v>164</v>
      </c>
      <c r="H58" s="67">
        <v>18</v>
      </c>
      <c r="I58" s="76"/>
      <c r="J58" s="106"/>
    </row>
    <row r="59" spans="1:10" ht="15.75">
      <c r="A59" s="66"/>
      <c r="B59" s="67" t="s">
        <v>218</v>
      </c>
      <c r="C59" s="67" t="s">
        <v>215</v>
      </c>
      <c r="D59" s="67" t="s">
        <v>219</v>
      </c>
      <c r="E59" s="67">
        <v>330</v>
      </c>
      <c r="F59" s="68">
        <v>0.03770833333333333</v>
      </c>
      <c r="G59" s="67"/>
      <c r="H59" s="67">
        <v>3</v>
      </c>
      <c r="I59" s="76"/>
      <c r="J59" s="106"/>
    </row>
    <row r="60" spans="1:10" ht="16.5" thickBot="1">
      <c r="A60" s="70"/>
      <c r="B60" s="71" t="s">
        <v>220</v>
      </c>
      <c r="C60" s="71" t="s">
        <v>215</v>
      </c>
      <c r="D60" s="71" t="s">
        <v>221</v>
      </c>
      <c r="E60" s="71">
        <v>329</v>
      </c>
      <c r="F60" s="71" t="s">
        <v>75</v>
      </c>
      <c r="G60" s="71" t="s">
        <v>222</v>
      </c>
      <c r="H60" s="71" t="s">
        <v>75</v>
      </c>
      <c r="I60" s="77"/>
      <c r="J60" s="107"/>
    </row>
    <row r="62" spans="2:6" ht="15.75">
      <c r="B62" s="74" t="s">
        <v>223</v>
      </c>
      <c r="F62" s="74" t="s">
        <v>107</v>
      </c>
    </row>
    <row r="63" spans="2:6" ht="15.75">
      <c r="B63" s="74" t="s">
        <v>120</v>
      </c>
      <c r="F63" s="74" t="s">
        <v>84</v>
      </c>
    </row>
  </sheetData>
  <mergeCells count="29">
    <mergeCell ref="A6:A7"/>
    <mergeCell ref="B6:B7"/>
    <mergeCell ref="C6:C7"/>
    <mergeCell ref="F6:F7"/>
    <mergeCell ref="G6:G7"/>
    <mergeCell ref="H6:I6"/>
    <mergeCell ref="J6:J7"/>
    <mergeCell ref="I8:I11"/>
    <mergeCell ref="J8:J11"/>
    <mergeCell ref="I13:I16"/>
    <mergeCell ref="J13:J16"/>
    <mergeCell ref="I18:I21"/>
    <mergeCell ref="J18:J21"/>
    <mergeCell ref="I23:I26"/>
    <mergeCell ref="J23:J26"/>
    <mergeCell ref="I28:I31"/>
    <mergeCell ref="J28:J31"/>
    <mergeCell ref="I33:I36"/>
    <mergeCell ref="J33:J36"/>
    <mergeCell ref="I38:I41"/>
    <mergeCell ref="J38:J41"/>
    <mergeCell ref="I43:I46"/>
    <mergeCell ref="J43:J46"/>
    <mergeCell ref="I48:I51"/>
    <mergeCell ref="J48:J51"/>
    <mergeCell ref="I53:I56"/>
    <mergeCell ref="J53:J56"/>
    <mergeCell ref="I57:I60"/>
    <mergeCell ref="J57:J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туротдел</cp:lastModifiedBy>
  <cp:lastPrinted>2013-05-19T10:23:14Z</cp:lastPrinted>
  <dcterms:created xsi:type="dcterms:W3CDTF">2007-06-07T05:09:06Z</dcterms:created>
  <dcterms:modified xsi:type="dcterms:W3CDTF">2013-05-22T15:17:04Z</dcterms:modified>
  <cp:category/>
  <cp:version/>
  <cp:contentType/>
  <cp:contentStatus/>
</cp:coreProperties>
</file>