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340" windowHeight="11265" activeTab="0"/>
  </bookViews>
  <sheets>
    <sheet name="заявка" sheetId="1" r:id="rId1"/>
    <sheet name="группы" sheetId="2" r:id="rId2"/>
    <sheet name="связки" sheetId="3" r:id="rId3"/>
  </sheets>
  <definedNames/>
  <calcPr fullCalcOnLoad="1"/>
</workbook>
</file>

<file path=xl/sharedStrings.xml><?xml version="1.0" encoding="utf-8"?>
<sst xmlns="http://schemas.openxmlformats.org/spreadsheetml/2006/main" count="538" uniqueCount="221">
  <si>
    <t>№ п/п</t>
  </si>
  <si>
    <t>название команды</t>
  </si>
  <si>
    <t>территория</t>
  </si>
  <si>
    <t>ФИ год рожд.</t>
  </si>
  <si>
    <t>сош Чехова</t>
  </si>
  <si>
    <t>Евстигнеев Евгений 1997</t>
  </si>
  <si>
    <t>Зиновьев Артем 1996</t>
  </si>
  <si>
    <t>Лагутина Мария 1997</t>
  </si>
  <si>
    <t>класс</t>
  </si>
  <si>
    <t>Кезик Виолетта 1995</t>
  </si>
  <si>
    <t>Бойцов Николай 1996</t>
  </si>
  <si>
    <t>Евстигнеев Егор 1998</t>
  </si>
  <si>
    <t>Белун Софья 1995</t>
  </si>
  <si>
    <t>Альбатрос</t>
  </si>
  <si>
    <t>сош №2 Истра</t>
  </si>
  <si>
    <t>Нестеров Олег 1996</t>
  </si>
  <si>
    <t>Тельбух Степан 1996</t>
  </si>
  <si>
    <t>Володин Евгений 1996</t>
  </si>
  <si>
    <t>Стригина Анастасия 1994</t>
  </si>
  <si>
    <t>Орлята</t>
  </si>
  <si>
    <t>Матвеева Анна 1998</t>
  </si>
  <si>
    <t>Февралев Даниил 1999</t>
  </si>
  <si>
    <t>Домашенко Денис 1999</t>
  </si>
  <si>
    <t>Вдовин Денис 1996</t>
  </si>
  <si>
    <t>Соколы</t>
  </si>
  <si>
    <t>Гречин Кирилл 1999</t>
  </si>
  <si>
    <t>Вислабоков Степан 1997</t>
  </si>
  <si>
    <t>Спирин Александр 1999</t>
  </si>
  <si>
    <t>Костровская сош</t>
  </si>
  <si>
    <t>Галкина Кристина 2000</t>
  </si>
  <si>
    <t>Дроздов Максим 1997</t>
  </si>
  <si>
    <t>Сырцева Карина 1997</t>
  </si>
  <si>
    <t>Лягин Денис 2000</t>
  </si>
  <si>
    <t>Кувардина Олеся 1998</t>
  </si>
  <si>
    <t>Федотова Анна 1997</t>
  </si>
  <si>
    <t>Зуйкина Дарья 1997</t>
  </si>
  <si>
    <t>Сабаев Виталий 1998</t>
  </si>
  <si>
    <t>ЦВР Раменское</t>
  </si>
  <si>
    <t>Брыляков Игорь 1997</t>
  </si>
  <si>
    <t>Якутина Екатерина 1995</t>
  </si>
  <si>
    <t>Бурцев Илья 1996</t>
  </si>
  <si>
    <t>Бурцев Никита 1993</t>
  </si>
  <si>
    <t>Брылякова Юлия 1998</t>
  </si>
  <si>
    <t>Кузьмин Максим 1997</t>
  </si>
  <si>
    <t>Кирина Виктория 1997</t>
  </si>
  <si>
    <t>Юханов Никита 1999</t>
  </si>
  <si>
    <t>Дедовская сош №3</t>
  </si>
  <si>
    <t>Ивлев Александр 1994</t>
  </si>
  <si>
    <t>Громов Денис 1996</t>
  </si>
  <si>
    <t>Кандилян Эдгар 1994</t>
  </si>
  <si>
    <t>Соничева Надежда 1996</t>
  </si>
  <si>
    <t>Понятых Максим 1998</t>
  </si>
  <si>
    <t>Пучков Кирилл 1998</t>
  </si>
  <si>
    <t>Ильюнин Илья 1998</t>
  </si>
  <si>
    <t>Ионова Юлия 1998</t>
  </si>
  <si>
    <t>Новопетровская сош</t>
  </si>
  <si>
    <t>Шабалкин Владимир 1998</t>
  </si>
  <si>
    <t>Смирнова Анастасия 1998</t>
  </si>
  <si>
    <t>Шабалкин Вячеслав 2000</t>
  </si>
  <si>
    <t xml:space="preserve">Селятинская сош </t>
  </si>
  <si>
    <t>группы 08.10.2011</t>
  </si>
  <si>
    <t>Роза Ветров</t>
  </si>
  <si>
    <t>Октябрьская сош</t>
  </si>
  <si>
    <t>Истринская сош №3</t>
  </si>
  <si>
    <t>связки 09.10.2011</t>
  </si>
  <si>
    <t xml:space="preserve"> группа</t>
  </si>
  <si>
    <t>МЖ</t>
  </si>
  <si>
    <t>ММ</t>
  </si>
  <si>
    <t>Деовская сош №3</t>
  </si>
  <si>
    <t>сош №2 Истры</t>
  </si>
  <si>
    <t>ЖЖ</t>
  </si>
  <si>
    <t>Петрова Анастасия 1997</t>
  </si>
  <si>
    <t>Федин Федор 1997</t>
  </si>
  <si>
    <t>Фуфаева Анастасия 1995</t>
  </si>
  <si>
    <t>Кольцова Ирина 1995</t>
  </si>
  <si>
    <t>Огуреев Александр 1995</t>
  </si>
  <si>
    <t>Кошелев Никита 1995</t>
  </si>
  <si>
    <t>Лапшова Екатерина 1998</t>
  </si>
  <si>
    <t>Аристова Екатерина 2000</t>
  </si>
  <si>
    <t>Иноземцева Вика 2000</t>
  </si>
  <si>
    <t>Марфель Андрей 2000</t>
  </si>
  <si>
    <t>Кривобоков Владимир 2000</t>
  </si>
  <si>
    <t>Гладкова Дарья 2000</t>
  </si>
  <si>
    <t>Хорошавина Яна 2000</t>
  </si>
  <si>
    <t>Широкова Екатерина 2000</t>
  </si>
  <si>
    <t>Шабалкин Михаил 2003</t>
  </si>
  <si>
    <t>Межевых Анатолий 1996</t>
  </si>
  <si>
    <t>Уткина Мария 1996</t>
  </si>
  <si>
    <t>Шипилов Денис1997</t>
  </si>
  <si>
    <t>Филюшкина Вероника 1995</t>
  </si>
  <si>
    <t>Короп Иван 1997</t>
  </si>
  <si>
    <t>Рахмонбердиев Назом 1997</t>
  </si>
  <si>
    <t>Толченова Елена 1997</t>
  </si>
  <si>
    <t>Кравченко Владимир 1997</t>
  </si>
  <si>
    <t>Безбабных Дарья 1995</t>
  </si>
  <si>
    <t>Калужская Анна 1996</t>
  </si>
  <si>
    <t>Рохматова Татьяна 1995</t>
  </si>
  <si>
    <t>Акопян Арман 1995</t>
  </si>
  <si>
    <t>Шемота Алена 1996</t>
  </si>
  <si>
    <t>Лагуткин Сергей 1997</t>
  </si>
  <si>
    <t>№п/п</t>
  </si>
  <si>
    <t>команда</t>
  </si>
  <si>
    <t>штрафы на этапах</t>
  </si>
  <si>
    <t xml:space="preserve">чистое </t>
  </si>
  <si>
    <t>время</t>
  </si>
  <si>
    <t>результат</t>
  </si>
  <si>
    <t>место</t>
  </si>
  <si>
    <t>ориентир</t>
  </si>
  <si>
    <t>бревно</t>
  </si>
  <si>
    <t>спуск</t>
  </si>
  <si>
    <t>1 класс</t>
  </si>
  <si>
    <t>2 класс</t>
  </si>
  <si>
    <t>Алмасты</t>
  </si>
  <si>
    <t>Мещерякова Елена 1997</t>
  </si>
  <si>
    <t>Суркова Маргарита 1995</t>
  </si>
  <si>
    <t>Бакунина Александра 1993</t>
  </si>
  <si>
    <t>Демченко Людмила 1994</t>
  </si>
  <si>
    <t>Джафаров Эмиль 1994</t>
  </si>
  <si>
    <t>Ляльков Алексей 1997</t>
  </si>
  <si>
    <t>Никишин Павел 1997</t>
  </si>
  <si>
    <t>Курсаковская сош</t>
  </si>
  <si>
    <t>Винкова Александра 1996</t>
  </si>
  <si>
    <t>Ерохова Марина 1995</t>
  </si>
  <si>
    <t>Гусак Максим 1994</t>
  </si>
  <si>
    <t>Никитин Вадим 1995</t>
  </si>
  <si>
    <t>Никифорова Ксения 1995</t>
  </si>
  <si>
    <t>Мишанов Дмитрий 1994</t>
  </si>
  <si>
    <t>Саунина Татьяна 1994</t>
  </si>
  <si>
    <t>Гребеньков Павел 1995</t>
  </si>
  <si>
    <t>Ф.И.</t>
  </si>
  <si>
    <t>Ф.И</t>
  </si>
  <si>
    <t>группа</t>
  </si>
  <si>
    <t>финиш</t>
  </si>
  <si>
    <t>старт</t>
  </si>
  <si>
    <t xml:space="preserve">Протокол соревнований по спортивному туризму </t>
  </si>
  <si>
    <t>9 октября 2011 года</t>
  </si>
  <si>
    <t>МОУ ДОД СДиЮТиЭ Истринского муниципального района</t>
  </si>
  <si>
    <t>номер</t>
  </si>
  <si>
    <t>Красильникова Евгения 1995</t>
  </si>
  <si>
    <t>Манзюк Алена1995</t>
  </si>
  <si>
    <t>Калинина Ирина 1994</t>
  </si>
  <si>
    <t>Орлова Светлана 1995</t>
  </si>
  <si>
    <t>Кужбаев Вадим1997</t>
  </si>
  <si>
    <t>Селятинская сош</t>
  </si>
  <si>
    <t>Красильникова Валерия</t>
  </si>
  <si>
    <t>Красильникова Евгения</t>
  </si>
  <si>
    <t>Шемота Алёна</t>
  </si>
  <si>
    <t>Лагуткин Сергей</t>
  </si>
  <si>
    <t>Кужбаев Вадим</t>
  </si>
  <si>
    <t>Орлова Светлана</t>
  </si>
  <si>
    <t>Манзюк Анна</t>
  </si>
  <si>
    <t>Калинина Ирина</t>
  </si>
  <si>
    <t>№ по жребию</t>
  </si>
  <si>
    <t>Стригина Анастасия</t>
  </si>
  <si>
    <t>Февралев Данила 1999</t>
  </si>
  <si>
    <t>Янковая Полина 1999</t>
  </si>
  <si>
    <t>Кирина Виктория</t>
  </si>
  <si>
    <t>Юханов Никита</t>
  </si>
  <si>
    <t>Брылякова Юлия</t>
  </si>
  <si>
    <t>Кузьмин Максим</t>
  </si>
  <si>
    <t>Бурцев Илья</t>
  </si>
  <si>
    <t>Брыляков Игорь</t>
  </si>
  <si>
    <t>сн</t>
  </si>
  <si>
    <t>сошли</t>
  </si>
  <si>
    <t>непр</t>
  </si>
  <si>
    <t>штраф</t>
  </si>
  <si>
    <t>в\к</t>
  </si>
  <si>
    <t>на ур 8</t>
  </si>
  <si>
    <t>на ур 9</t>
  </si>
  <si>
    <t>подъём</t>
  </si>
  <si>
    <t>Московская областная общественная организация Региональная спортивная федерация спортивного туризма</t>
  </si>
  <si>
    <t>Открытые Московские областные соревнования по спортивному туризму</t>
  </si>
  <si>
    <t>Традиционные ХIV соревнованиях среди учащихся Истринского района по пешеходному туризму</t>
  </si>
  <si>
    <t>Московская область, Истринский район  д. Леоново</t>
  </si>
  <si>
    <t>Дистанция - пешеходная - связка</t>
  </si>
  <si>
    <t>Главный судья____________________________ /А.С. Царёв, СС1К, МО/</t>
  </si>
  <si>
    <t>Главный секретарь ________________________ /А.Н. Смирнова, СС1К, МО/</t>
  </si>
  <si>
    <t>Дистанция - пешеходная - группа</t>
  </si>
  <si>
    <t>8 октября 2011 года</t>
  </si>
  <si>
    <t>Кольцов Денис</t>
  </si>
  <si>
    <t>Федотов Тельман</t>
  </si>
  <si>
    <t>Кезик Виолетта 1995 (2 юн.)</t>
  </si>
  <si>
    <t>Белун Софья 1995 (3 р)</t>
  </si>
  <si>
    <t>Смирнова Анастасия 1998 (3 юн.)</t>
  </si>
  <si>
    <t>III</t>
  </si>
  <si>
    <t>II юн.р.</t>
  </si>
  <si>
    <t>III разр.</t>
  </si>
  <si>
    <t>№
п/п</t>
  </si>
  <si>
    <t>СОШ №2 Истра</t>
  </si>
  <si>
    <t>СОШ Чехова</t>
  </si>
  <si>
    <t>навесн</t>
  </si>
  <si>
    <t>выполн.</t>
  </si>
  <si>
    <t>разряд</t>
  </si>
  <si>
    <t xml:space="preserve">% </t>
  </si>
  <si>
    <t>организация
территория</t>
  </si>
  <si>
    <t>%</t>
  </si>
  <si>
    <t>Галкина Кристина, Дроздов Максим, Сырцева Карина, Лягин Денис</t>
  </si>
  <si>
    <t>Брыляков Игорь, Якутина Екатерина, Бурцев Илья, Бурцев Никита</t>
  </si>
  <si>
    <t>Кувардина Олеся, Федотова Анна, Зуйкина Дарья, Сабаев Виталий</t>
  </si>
  <si>
    <t>Шемота Алена, Красильникова Евгения, Лагуткин Сергей, Красильникова Валерия</t>
  </si>
  <si>
    <t>Брылякова Юлия, Кузьмин Максим, Кирина Виктория, Юханов Никита</t>
  </si>
  <si>
    <t>Межевых Анатолий, Уткина Мария, Шипилов Денис, Филюшкина Вероника</t>
  </si>
  <si>
    <t>Короп Иван, Рахмонбердиев Назом, Толченова Елена, Кравченко Владимир</t>
  </si>
  <si>
    <t>Шабалкин Владимир, Смирнова Анастасия, Шабалкин Вячеслав, Лапшова Екатерина</t>
  </si>
  <si>
    <t>Кезик Виолетта, Бойцов Николай, Федин Федор, Белун Софья</t>
  </si>
  <si>
    <t>Нестеров Олег, Тельбух Степан, Володин Евгений, Стригина Анастасия</t>
  </si>
  <si>
    <t>Ивлев Александр, Громов Денис, Кандилян Эдгар, Соничева Надежда</t>
  </si>
  <si>
    <t>Фуфаева Анастасия, Кольцова Ирина, Огуреев Александр, Кошелев Никита</t>
  </si>
  <si>
    <t>Матвеева Анна, Февралев Даниил, Домашенко Денис, Вдовин Денис</t>
  </si>
  <si>
    <t>Манзюк Алена, Калинина Ирина, Орлова Светлана, Кужбаев Вадим</t>
  </si>
  <si>
    <t>Никифорова Ксения, Мишанов Дмитрий, Саунина Татьяна, Гребеньков Павел</t>
  </si>
  <si>
    <t>Винкова Александра, Ерохова Марина, Гусак Максим, Никитин Вадим</t>
  </si>
  <si>
    <t>Гладкова Дарья, Хорошавина Яна, Широкова Екатерина, Шабалкин Михаил</t>
  </si>
  <si>
    <t>Аристова Екатерина, Иноземцева Вика, Марфель Андрей, Кривобоков Владимир</t>
  </si>
  <si>
    <t>Петрова Анастасия, Гречин Кирилл, Вислабоков Степан, Спирин Александр</t>
  </si>
  <si>
    <t>Безбабных Дарья, Калужская Анна, Акопян Арман, Рохматова Татьяна</t>
  </si>
  <si>
    <t>Понятых Максим, Пучков Кирилл, Ильюнин Илья, Ионова Юлия</t>
  </si>
  <si>
    <t>Евстигнеев Евгений, Зиновьев Артем, Лагутина Мария, Евстигнеев Егор</t>
  </si>
  <si>
    <t>парал</t>
  </si>
  <si>
    <t xml:space="preserve">состав </t>
  </si>
  <si>
    <t>команд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</si>
</sst>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 Cyr"/>
      <family val="0"/>
    </font>
    <font>
      <sz val="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Fill="1" applyBorder="1" applyAlignment="1">
      <alignment/>
    </xf>
    <xf numFmtId="20" fontId="4" fillId="0" borderId="10" xfId="0" applyNumberFormat="1" applyFont="1" applyFill="1" applyBorder="1" applyAlignment="1">
      <alignment/>
    </xf>
    <xf numFmtId="20" fontId="4" fillId="0" borderId="10" xfId="0" applyNumberFormat="1" applyFont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Fill="1" applyBorder="1" applyAlignment="1">
      <alignment/>
    </xf>
    <xf numFmtId="0" fontId="1" fillId="0" borderId="29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Alignment="1">
      <alignment horizontal="center"/>
    </xf>
    <xf numFmtId="10" fontId="6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21" fontId="27" fillId="0" borderId="19" xfId="0" applyNumberFormat="1" applyFont="1" applyBorder="1" applyAlignment="1">
      <alignment/>
    </xf>
    <xf numFmtId="0" fontId="27" fillId="0" borderId="10" xfId="0" applyFont="1" applyBorder="1" applyAlignment="1">
      <alignment/>
    </xf>
    <xf numFmtId="21" fontId="27" fillId="0" borderId="10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/>
    </xf>
    <xf numFmtId="21" fontId="27" fillId="0" borderId="17" xfId="0" applyNumberFormat="1" applyFont="1" applyBorder="1" applyAlignment="1">
      <alignment/>
    </xf>
    <xf numFmtId="0" fontId="27" fillId="0" borderId="14" xfId="0" applyFont="1" applyBorder="1" applyAlignment="1">
      <alignment/>
    </xf>
    <xf numFmtId="21" fontId="27" fillId="0" borderId="14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Fill="1" applyBorder="1" applyAlignment="1">
      <alignment/>
    </xf>
    <xf numFmtId="0" fontId="27" fillId="0" borderId="12" xfId="0" applyFont="1" applyBorder="1" applyAlignment="1">
      <alignment/>
    </xf>
    <xf numFmtId="21" fontId="27" fillId="0" borderId="12" xfId="0" applyNumberFormat="1" applyFont="1" applyBorder="1" applyAlignment="1">
      <alignment/>
    </xf>
    <xf numFmtId="0" fontId="27" fillId="0" borderId="0" xfId="63" applyFont="1" applyFill="1" applyAlignment="1">
      <alignment horizontal="left"/>
      <protection/>
    </xf>
    <xf numFmtId="0" fontId="27" fillId="0" borderId="0" xfId="65" applyFont="1" applyFill="1">
      <alignment/>
      <protection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1" fontId="0" fillId="0" borderId="17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34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9" fontId="27" fillId="0" borderId="0" xfId="0" applyNumberFormat="1" applyFont="1" applyAlignment="1">
      <alignment horizontal="center"/>
    </xf>
    <xf numFmtId="9" fontId="2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27" fillId="0" borderId="10" xfId="0" applyNumberFormat="1" applyFont="1" applyBorder="1" applyAlignment="1">
      <alignment horizontal="center"/>
    </xf>
    <xf numFmtId="9" fontId="27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9" fontId="27" fillId="0" borderId="19" xfId="0" applyNumberFormat="1" applyFont="1" applyBorder="1" applyAlignment="1">
      <alignment horizontal="center"/>
    </xf>
    <xf numFmtId="20" fontId="6" fillId="0" borderId="35" xfId="0" applyNumberFormat="1" applyFont="1" applyBorder="1" applyAlignment="1">
      <alignment horizontal="center"/>
    </xf>
    <xf numFmtId="9" fontId="27" fillId="0" borderId="14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9" fontId="27" fillId="0" borderId="12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24" borderId="0" xfId="0" applyFill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20" fontId="4" fillId="0" borderId="0" xfId="0" applyNumberFormat="1" applyFont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9" fillId="0" borderId="10" xfId="0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9" fillId="0" borderId="14" xfId="0" applyFont="1" applyBorder="1" applyAlignment="1">
      <alignment wrapText="1"/>
    </xf>
    <xf numFmtId="21" fontId="0" fillId="0" borderId="14" xfId="0" applyNumberFormat="1" applyBorder="1" applyAlignment="1">
      <alignment horizontal="center"/>
    </xf>
    <xf numFmtId="0" fontId="28" fillId="0" borderId="14" xfId="0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29" fillId="0" borderId="17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7" fillId="0" borderId="0" xfId="63" applyFont="1" applyFill="1" applyAlignment="1">
      <alignment horizontal="left" indent="1"/>
      <protection/>
    </xf>
    <xf numFmtId="0" fontId="5" fillId="0" borderId="0" xfId="0" applyFont="1" applyBorder="1" applyAlignment="1">
      <alignment horizontal="right"/>
    </xf>
    <xf numFmtId="0" fontId="27" fillId="0" borderId="0" xfId="65" applyFont="1" applyFill="1" applyAlignment="1">
      <alignment horizontal="left" inden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_связки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85" zoomScaleNormal="85" workbookViewId="0" topLeftCell="A1">
      <selection activeCell="E9" sqref="E9"/>
    </sheetView>
  </sheetViews>
  <sheetFormatPr defaultColWidth="9.00390625" defaultRowHeight="12.75"/>
  <cols>
    <col min="1" max="1" width="5.375" style="0" customWidth="1"/>
    <col min="2" max="2" width="10.875" style="0" customWidth="1"/>
    <col min="3" max="3" width="6.75390625" style="1" customWidth="1"/>
    <col min="4" max="4" width="18.375" style="0" customWidth="1"/>
    <col min="5" max="5" width="43.375" style="6" customWidth="1"/>
    <col min="6" max="7" width="17.625" style="0" customWidth="1"/>
    <col min="8" max="8" width="17.625" style="1" customWidth="1"/>
    <col min="9" max="9" width="17.625" style="0" customWidth="1"/>
    <col min="10" max="10" width="7.00390625" style="0" customWidth="1"/>
    <col min="11" max="11" width="5.625" style="0" customWidth="1"/>
  </cols>
  <sheetData>
    <row r="1" ht="12.75">
      <c r="B1" t="s">
        <v>60</v>
      </c>
    </row>
    <row r="2" spans="1:10" ht="12.75">
      <c r="A2" s="2" t="s">
        <v>0</v>
      </c>
      <c r="B2" s="2" t="s">
        <v>1</v>
      </c>
      <c r="C2" s="3" t="s">
        <v>8</v>
      </c>
      <c r="D2" s="2" t="s">
        <v>2</v>
      </c>
      <c r="E2" s="4"/>
      <c r="F2" s="151" t="s">
        <v>3</v>
      </c>
      <c r="G2" s="151"/>
      <c r="H2" s="151"/>
      <c r="I2" s="151"/>
      <c r="J2" s="2"/>
    </row>
    <row r="3" spans="1:11" ht="22.5">
      <c r="A3" s="2">
        <v>1</v>
      </c>
      <c r="B3" s="2"/>
      <c r="C3" s="3">
        <v>1</v>
      </c>
      <c r="D3" s="2" t="s">
        <v>28</v>
      </c>
      <c r="E3" s="131" t="s">
        <v>196</v>
      </c>
      <c r="F3" s="4" t="s">
        <v>29</v>
      </c>
      <c r="G3" s="4" t="s">
        <v>30</v>
      </c>
      <c r="H3" s="125" t="s">
        <v>31</v>
      </c>
      <c r="I3" s="4" t="s">
        <v>32</v>
      </c>
      <c r="J3" s="38">
        <v>0.4166666666666667</v>
      </c>
      <c r="K3">
        <v>101</v>
      </c>
    </row>
    <row r="4" spans="1:11" ht="22.5">
      <c r="A4" s="2">
        <v>3</v>
      </c>
      <c r="B4" s="2"/>
      <c r="C4" s="3">
        <v>1</v>
      </c>
      <c r="D4" s="2" t="s">
        <v>28</v>
      </c>
      <c r="E4" s="131" t="s">
        <v>198</v>
      </c>
      <c r="F4" s="4" t="s">
        <v>33</v>
      </c>
      <c r="G4" s="4" t="s">
        <v>34</v>
      </c>
      <c r="H4" s="125" t="s">
        <v>35</v>
      </c>
      <c r="I4" s="4" t="s">
        <v>36</v>
      </c>
      <c r="J4" s="39">
        <v>0.4305555555555556</v>
      </c>
      <c r="K4">
        <v>102</v>
      </c>
    </row>
    <row r="5" spans="1:11" ht="22.5">
      <c r="A5" s="2">
        <v>5</v>
      </c>
      <c r="B5" s="2"/>
      <c r="C5" s="3">
        <v>1</v>
      </c>
      <c r="D5" s="2" t="s">
        <v>37</v>
      </c>
      <c r="E5" s="131" t="s">
        <v>200</v>
      </c>
      <c r="F5" s="4" t="s">
        <v>42</v>
      </c>
      <c r="G5" s="4" t="s">
        <v>43</v>
      </c>
      <c r="H5" s="125" t="s">
        <v>44</v>
      </c>
      <c r="I5" s="4" t="s">
        <v>45</v>
      </c>
      <c r="J5" s="38">
        <v>0.444444444444444</v>
      </c>
      <c r="K5">
        <v>103</v>
      </c>
    </row>
    <row r="6" spans="1:11" ht="22.5">
      <c r="A6" s="2">
        <v>7</v>
      </c>
      <c r="B6" s="2"/>
      <c r="C6" s="3">
        <v>1</v>
      </c>
      <c r="D6" s="2" t="s">
        <v>62</v>
      </c>
      <c r="E6" s="131" t="s">
        <v>202</v>
      </c>
      <c r="F6" s="4" t="s">
        <v>90</v>
      </c>
      <c r="G6" s="4" t="s">
        <v>91</v>
      </c>
      <c r="H6" s="126" t="s">
        <v>92</v>
      </c>
      <c r="I6" s="4" t="s">
        <v>93</v>
      </c>
      <c r="J6" s="39">
        <v>0.458333333333333</v>
      </c>
      <c r="K6">
        <v>104</v>
      </c>
    </row>
    <row r="7" spans="1:11" ht="22.5">
      <c r="A7" s="2">
        <v>9</v>
      </c>
      <c r="B7" s="2"/>
      <c r="C7" s="3">
        <v>1</v>
      </c>
      <c r="D7" s="2" t="s">
        <v>4</v>
      </c>
      <c r="E7" s="132" t="s">
        <v>204</v>
      </c>
      <c r="F7" s="124" t="s">
        <v>181</v>
      </c>
      <c r="G7" s="124" t="s">
        <v>10</v>
      </c>
      <c r="H7" s="126" t="s">
        <v>72</v>
      </c>
      <c r="I7" s="124" t="s">
        <v>182</v>
      </c>
      <c r="J7" s="38">
        <v>0.472222222222222</v>
      </c>
      <c r="K7">
        <v>105</v>
      </c>
    </row>
    <row r="8" spans="1:11" ht="22.5">
      <c r="A8" s="2">
        <v>11</v>
      </c>
      <c r="B8" s="2"/>
      <c r="C8" s="3">
        <v>1</v>
      </c>
      <c r="D8" s="2" t="s">
        <v>46</v>
      </c>
      <c r="E8" s="131" t="s">
        <v>206</v>
      </c>
      <c r="F8" s="4" t="s">
        <v>47</v>
      </c>
      <c r="G8" s="4" t="s">
        <v>48</v>
      </c>
      <c r="H8" s="125" t="s">
        <v>49</v>
      </c>
      <c r="I8" s="4" t="s">
        <v>50</v>
      </c>
      <c r="J8" s="39">
        <v>0.486111111111111</v>
      </c>
      <c r="K8">
        <v>106</v>
      </c>
    </row>
    <row r="9" spans="1:11" ht="22.5">
      <c r="A9" s="2">
        <v>13</v>
      </c>
      <c r="B9" s="2" t="s">
        <v>19</v>
      </c>
      <c r="C9" s="3">
        <v>1</v>
      </c>
      <c r="D9" s="2" t="s">
        <v>14</v>
      </c>
      <c r="E9" s="131" t="s">
        <v>208</v>
      </c>
      <c r="F9" s="4" t="s">
        <v>20</v>
      </c>
      <c r="G9" s="4" t="s">
        <v>21</v>
      </c>
      <c r="H9" s="125" t="s">
        <v>22</v>
      </c>
      <c r="I9" s="4" t="s">
        <v>23</v>
      </c>
      <c r="J9" s="38">
        <v>0.5</v>
      </c>
      <c r="K9">
        <v>107</v>
      </c>
    </row>
    <row r="10" spans="1:11" ht="22.5">
      <c r="A10" s="2">
        <v>15</v>
      </c>
      <c r="B10" s="2"/>
      <c r="C10" s="3">
        <v>1</v>
      </c>
      <c r="D10" s="2" t="s">
        <v>46</v>
      </c>
      <c r="E10" s="131" t="s">
        <v>216</v>
      </c>
      <c r="F10" s="4" t="s">
        <v>51</v>
      </c>
      <c r="G10" s="4" t="s">
        <v>52</v>
      </c>
      <c r="H10" s="125" t="s">
        <v>53</v>
      </c>
      <c r="I10" s="4" t="s">
        <v>54</v>
      </c>
      <c r="J10" s="39">
        <v>0.513888888888889</v>
      </c>
      <c r="K10">
        <v>108</v>
      </c>
    </row>
    <row r="11" spans="1:11" ht="22.5">
      <c r="A11" s="2">
        <v>17</v>
      </c>
      <c r="B11" s="2" t="s">
        <v>24</v>
      </c>
      <c r="C11" s="3">
        <v>1</v>
      </c>
      <c r="D11" s="2" t="s">
        <v>14</v>
      </c>
      <c r="E11" s="131" t="s">
        <v>214</v>
      </c>
      <c r="F11" s="4" t="s">
        <v>71</v>
      </c>
      <c r="G11" s="4" t="s">
        <v>25</v>
      </c>
      <c r="H11" s="125" t="s">
        <v>26</v>
      </c>
      <c r="I11" s="4" t="s">
        <v>27</v>
      </c>
      <c r="J11" s="38">
        <v>0.527777777777778</v>
      </c>
      <c r="K11">
        <v>109</v>
      </c>
    </row>
    <row r="12" spans="1:11" ht="22.5">
      <c r="A12" s="2">
        <v>18</v>
      </c>
      <c r="B12" s="2"/>
      <c r="C12" s="3">
        <v>1</v>
      </c>
      <c r="D12" s="2" t="s">
        <v>55</v>
      </c>
      <c r="E12" s="131" t="s">
        <v>213</v>
      </c>
      <c r="F12" s="4" t="s">
        <v>78</v>
      </c>
      <c r="G12" s="4" t="s">
        <v>79</v>
      </c>
      <c r="H12" s="125" t="s">
        <v>80</v>
      </c>
      <c r="I12" s="4" t="s">
        <v>81</v>
      </c>
      <c r="J12" s="39">
        <v>0.534722222222223</v>
      </c>
      <c r="K12">
        <v>110</v>
      </c>
    </row>
    <row r="13" spans="1:11" ht="22.5">
      <c r="A13" s="2">
        <v>19</v>
      </c>
      <c r="B13" s="2"/>
      <c r="C13" s="3">
        <v>1</v>
      </c>
      <c r="D13" s="2" t="s">
        <v>55</v>
      </c>
      <c r="E13" s="131" t="s">
        <v>212</v>
      </c>
      <c r="F13" s="4" t="s">
        <v>82</v>
      </c>
      <c r="G13" s="4" t="s">
        <v>83</v>
      </c>
      <c r="H13" s="125" t="s">
        <v>84</v>
      </c>
      <c r="I13" s="4" t="s">
        <v>85</v>
      </c>
      <c r="J13" s="38">
        <v>0.5381944444444444</v>
      </c>
      <c r="K13">
        <v>111</v>
      </c>
    </row>
    <row r="14" spans="1:11" ht="22.5">
      <c r="A14" s="2">
        <v>20</v>
      </c>
      <c r="B14" s="2"/>
      <c r="C14" s="3">
        <v>1</v>
      </c>
      <c r="D14" s="37" t="s">
        <v>120</v>
      </c>
      <c r="E14" s="131" t="s">
        <v>211</v>
      </c>
      <c r="F14" s="4" t="s">
        <v>121</v>
      </c>
      <c r="G14" s="4" t="s">
        <v>122</v>
      </c>
      <c r="H14" s="125" t="s">
        <v>123</v>
      </c>
      <c r="I14" s="4" t="s">
        <v>124</v>
      </c>
      <c r="J14" s="39">
        <v>0.5520833333333334</v>
      </c>
      <c r="K14">
        <v>112</v>
      </c>
    </row>
    <row r="15" spans="1:11" ht="22.5">
      <c r="A15" s="2">
        <v>21</v>
      </c>
      <c r="B15" s="2"/>
      <c r="C15" s="3">
        <v>1</v>
      </c>
      <c r="D15" s="37" t="s">
        <v>120</v>
      </c>
      <c r="E15" s="131" t="s">
        <v>210</v>
      </c>
      <c r="F15" s="4" t="s">
        <v>125</v>
      </c>
      <c r="G15" s="4" t="s">
        <v>126</v>
      </c>
      <c r="H15" s="125" t="s">
        <v>127</v>
      </c>
      <c r="I15" s="4" t="s">
        <v>128</v>
      </c>
      <c r="J15" s="38">
        <v>0.5590277777777778</v>
      </c>
      <c r="K15">
        <v>113</v>
      </c>
    </row>
    <row r="16" spans="1:11" ht="22.5">
      <c r="A16" s="2"/>
      <c r="B16" s="2"/>
      <c r="C16" s="3"/>
      <c r="D16" s="37" t="s">
        <v>59</v>
      </c>
      <c r="E16" s="132" t="s">
        <v>209</v>
      </c>
      <c r="F16" s="124" t="s">
        <v>139</v>
      </c>
      <c r="G16" s="124" t="s">
        <v>140</v>
      </c>
      <c r="H16" s="126" t="s">
        <v>141</v>
      </c>
      <c r="I16" s="124" t="s">
        <v>142</v>
      </c>
      <c r="J16" s="2"/>
      <c r="K16">
        <v>114</v>
      </c>
    </row>
    <row r="17" spans="1:11" ht="22.5">
      <c r="A17" s="2">
        <v>2</v>
      </c>
      <c r="B17" s="2"/>
      <c r="C17" s="40">
        <v>2</v>
      </c>
      <c r="D17" s="2" t="s">
        <v>37</v>
      </c>
      <c r="E17" s="131" t="s">
        <v>197</v>
      </c>
      <c r="F17" s="4" t="s">
        <v>38</v>
      </c>
      <c r="G17" s="4" t="s">
        <v>39</v>
      </c>
      <c r="H17" s="125" t="s">
        <v>40</v>
      </c>
      <c r="I17" s="4" t="s">
        <v>41</v>
      </c>
      <c r="J17" s="39">
        <v>0.4236111111111111</v>
      </c>
      <c r="K17">
        <v>201</v>
      </c>
    </row>
    <row r="18" spans="1:11" ht="22.5">
      <c r="A18" s="2">
        <v>4</v>
      </c>
      <c r="B18" s="2"/>
      <c r="C18" s="40">
        <v>2</v>
      </c>
      <c r="D18" s="2" t="s">
        <v>59</v>
      </c>
      <c r="E18" s="131" t="s">
        <v>199</v>
      </c>
      <c r="F18" s="4" t="s">
        <v>98</v>
      </c>
      <c r="G18" s="4" t="s">
        <v>138</v>
      </c>
      <c r="H18" s="125" t="s">
        <v>99</v>
      </c>
      <c r="I18" s="4" t="s">
        <v>144</v>
      </c>
      <c r="J18" s="39">
        <v>0.4375</v>
      </c>
      <c r="K18">
        <v>202</v>
      </c>
    </row>
    <row r="19" spans="1:11" ht="22.5">
      <c r="A19" s="2">
        <v>6</v>
      </c>
      <c r="B19" s="2"/>
      <c r="C19" s="40">
        <v>2</v>
      </c>
      <c r="D19" s="2" t="s">
        <v>62</v>
      </c>
      <c r="E19" s="131" t="s">
        <v>201</v>
      </c>
      <c r="F19" s="4" t="s">
        <v>86</v>
      </c>
      <c r="G19" s="4" t="s">
        <v>87</v>
      </c>
      <c r="H19" s="126" t="s">
        <v>88</v>
      </c>
      <c r="I19" s="4" t="s">
        <v>89</v>
      </c>
      <c r="J19" s="39">
        <v>0.451388888888889</v>
      </c>
      <c r="K19">
        <v>203</v>
      </c>
    </row>
    <row r="20" spans="1:11" ht="22.5">
      <c r="A20" s="2">
        <v>8</v>
      </c>
      <c r="B20" s="2" t="s">
        <v>61</v>
      </c>
      <c r="C20" s="40">
        <v>2</v>
      </c>
      <c r="D20" s="2" t="s">
        <v>55</v>
      </c>
      <c r="E20" s="131" t="s">
        <v>203</v>
      </c>
      <c r="F20" s="4" t="s">
        <v>56</v>
      </c>
      <c r="G20" s="124" t="s">
        <v>183</v>
      </c>
      <c r="H20" s="126" t="s">
        <v>58</v>
      </c>
      <c r="I20" s="124" t="s">
        <v>77</v>
      </c>
      <c r="J20" s="39">
        <v>0.465277777777778</v>
      </c>
      <c r="K20">
        <v>204</v>
      </c>
    </row>
    <row r="21" spans="1:11" ht="22.5">
      <c r="A21" s="2">
        <v>10</v>
      </c>
      <c r="B21" s="2" t="s">
        <v>13</v>
      </c>
      <c r="C21" s="40">
        <v>2</v>
      </c>
      <c r="D21" s="2" t="s">
        <v>14</v>
      </c>
      <c r="E21" s="131" t="s">
        <v>205</v>
      </c>
      <c r="F21" s="4" t="s">
        <v>15</v>
      </c>
      <c r="G21" s="4" t="s">
        <v>16</v>
      </c>
      <c r="H21" s="125" t="s">
        <v>17</v>
      </c>
      <c r="I21" s="4" t="s">
        <v>18</v>
      </c>
      <c r="J21" s="39">
        <v>0.479166666666666</v>
      </c>
      <c r="K21">
        <v>205</v>
      </c>
    </row>
    <row r="22" spans="1:11" ht="22.5">
      <c r="A22" s="2">
        <v>12</v>
      </c>
      <c r="B22" s="2"/>
      <c r="C22" s="40">
        <v>2</v>
      </c>
      <c r="D22" s="2" t="s">
        <v>55</v>
      </c>
      <c r="E22" s="131" t="s">
        <v>207</v>
      </c>
      <c r="F22" s="4" t="s">
        <v>73</v>
      </c>
      <c r="G22" s="4" t="s">
        <v>74</v>
      </c>
      <c r="H22" s="125" t="s">
        <v>75</v>
      </c>
      <c r="I22" s="4" t="s">
        <v>76</v>
      </c>
      <c r="J22" s="39">
        <v>0.493055555555555</v>
      </c>
      <c r="K22">
        <v>206</v>
      </c>
    </row>
    <row r="23" spans="1:11" ht="22.5">
      <c r="A23" s="2">
        <v>14</v>
      </c>
      <c r="B23" s="2"/>
      <c r="C23" s="40">
        <v>2</v>
      </c>
      <c r="D23" s="2" t="s">
        <v>4</v>
      </c>
      <c r="E23" s="131" t="s">
        <v>217</v>
      </c>
      <c r="F23" s="4" t="s">
        <v>5</v>
      </c>
      <c r="G23" s="4" t="s">
        <v>6</v>
      </c>
      <c r="H23" s="125" t="s">
        <v>7</v>
      </c>
      <c r="I23" s="4" t="s">
        <v>11</v>
      </c>
      <c r="J23" s="39">
        <v>0.506944444444444</v>
      </c>
      <c r="K23">
        <v>207</v>
      </c>
    </row>
    <row r="24" spans="1:11" ht="22.5">
      <c r="A24" s="2">
        <v>16</v>
      </c>
      <c r="B24" s="2"/>
      <c r="C24" s="133">
        <v>2</v>
      </c>
      <c r="D24" s="134" t="s">
        <v>63</v>
      </c>
      <c r="E24" s="135" t="s">
        <v>215</v>
      </c>
      <c r="F24" s="136" t="s">
        <v>94</v>
      </c>
      <c r="G24" s="136" t="s">
        <v>95</v>
      </c>
      <c r="H24" s="137" t="s">
        <v>97</v>
      </c>
      <c r="I24" s="136" t="s">
        <v>96</v>
      </c>
      <c r="J24" s="138">
        <v>0.520833333333333</v>
      </c>
      <c r="K24">
        <v>208</v>
      </c>
    </row>
    <row r="25" ht="12.75">
      <c r="I25">
        <v>1.4</v>
      </c>
    </row>
    <row r="26" ht="12.75">
      <c r="B26" t="s">
        <v>64</v>
      </c>
    </row>
    <row r="27" spans="1:8" ht="13.5" thickBot="1">
      <c r="A27" s="7" t="s">
        <v>0</v>
      </c>
      <c r="B27" s="7" t="s">
        <v>65</v>
      </c>
      <c r="C27" s="20" t="s">
        <v>8</v>
      </c>
      <c r="D27" s="7" t="s">
        <v>2</v>
      </c>
      <c r="E27" s="127"/>
      <c r="F27" s="152"/>
      <c r="G27" s="153"/>
      <c r="H27" s="45" t="s">
        <v>152</v>
      </c>
    </row>
    <row r="28" spans="1:8" ht="12.75">
      <c r="A28" s="8">
        <v>1</v>
      </c>
      <c r="B28" s="9" t="s">
        <v>70</v>
      </c>
      <c r="C28" s="10">
        <v>1</v>
      </c>
      <c r="D28" s="9" t="s">
        <v>69</v>
      </c>
      <c r="E28" s="11"/>
      <c r="F28" s="11" t="s">
        <v>20</v>
      </c>
      <c r="G28" s="12" t="s">
        <v>71</v>
      </c>
      <c r="H28" s="1">
        <v>13</v>
      </c>
    </row>
    <row r="29" spans="1:8" ht="12.75">
      <c r="A29" s="2">
        <v>2</v>
      </c>
      <c r="B29" s="2" t="s">
        <v>70</v>
      </c>
      <c r="C29" s="3">
        <v>1</v>
      </c>
      <c r="D29" s="35" t="s">
        <v>112</v>
      </c>
      <c r="E29" s="4"/>
      <c r="F29" s="4" t="s">
        <v>113</v>
      </c>
      <c r="G29" s="4" t="s">
        <v>155</v>
      </c>
      <c r="H29" s="1">
        <v>4</v>
      </c>
    </row>
    <row r="30" spans="1:8" ht="13.5" thickBot="1">
      <c r="A30" s="2">
        <v>3</v>
      </c>
      <c r="B30" s="2" t="s">
        <v>70</v>
      </c>
      <c r="C30" s="3">
        <v>1</v>
      </c>
      <c r="D30" s="44" t="s">
        <v>143</v>
      </c>
      <c r="E30" s="128"/>
      <c r="F30" t="s">
        <v>150</v>
      </c>
      <c r="G30" s="2" t="s">
        <v>151</v>
      </c>
      <c r="H30" s="1">
        <v>8</v>
      </c>
    </row>
    <row r="31" spans="1:8" s="6" customFormat="1" ht="12.75">
      <c r="A31" s="8">
        <v>4</v>
      </c>
      <c r="B31" s="35" t="s">
        <v>66</v>
      </c>
      <c r="C31" s="34">
        <v>1</v>
      </c>
      <c r="D31" s="44" t="s">
        <v>37</v>
      </c>
      <c r="E31" s="129"/>
      <c r="F31" s="43" t="s">
        <v>156</v>
      </c>
      <c r="G31" s="4" t="s">
        <v>157</v>
      </c>
      <c r="H31" s="46">
        <v>3</v>
      </c>
    </row>
    <row r="32" spans="1:8" ht="13.5" thickBot="1">
      <c r="A32" s="2">
        <v>5</v>
      </c>
      <c r="B32" s="15" t="s">
        <v>66</v>
      </c>
      <c r="C32" s="16">
        <v>1</v>
      </c>
      <c r="D32" s="15" t="s">
        <v>37</v>
      </c>
      <c r="E32" s="17"/>
      <c r="F32" s="17" t="s">
        <v>158</v>
      </c>
      <c r="G32" s="18" t="s">
        <v>159</v>
      </c>
      <c r="H32" s="1">
        <v>5</v>
      </c>
    </row>
    <row r="33" spans="1:8" ht="13.5" thickBot="1">
      <c r="A33" s="2">
        <v>6</v>
      </c>
      <c r="B33" s="9" t="s">
        <v>66</v>
      </c>
      <c r="C33" s="10">
        <v>1</v>
      </c>
      <c r="D33" s="9" t="s">
        <v>68</v>
      </c>
      <c r="E33" s="130"/>
      <c r="F33" s="4" t="s">
        <v>52</v>
      </c>
      <c r="G33" s="12" t="s">
        <v>50</v>
      </c>
      <c r="H33" s="1">
        <v>14</v>
      </c>
    </row>
    <row r="34" spans="1:8" ht="12.75">
      <c r="A34" s="8">
        <v>7</v>
      </c>
      <c r="B34" s="21" t="s">
        <v>66</v>
      </c>
      <c r="C34" s="24">
        <v>1</v>
      </c>
      <c r="D34" s="21" t="s">
        <v>143</v>
      </c>
      <c r="E34" s="130"/>
      <c r="F34" s="4" t="s">
        <v>148</v>
      </c>
      <c r="G34" s="4" t="s">
        <v>149</v>
      </c>
      <c r="H34" s="1">
        <v>7</v>
      </c>
    </row>
    <row r="35" spans="1:7" ht="12.75">
      <c r="A35" s="2">
        <v>8</v>
      </c>
      <c r="B35" s="2" t="s">
        <v>66</v>
      </c>
      <c r="C35" s="3">
        <v>1</v>
      </c>
      <c r="D35" s="2"/>
      <c r="E35" s="4"/>
      <c r="F35" s="4"/>
      <c r="G35" s="14"/>
    </row>
    <row r="36" spans="1:8" ht="13.5" thickBot="1">
      <c r="A36" s="2">
        <v>9</v>
      </c>
      <c r="B36" s="15" t="s">
        <v>67</v>
      </c>
      <c r="C36" s="16">
        <v>1</v>
      </c>
      <c r="D36" s="15" t="s">
        <v>69</v>
      </c>
      <c r="E36" s="17"/>
      <c r="F36" s="17" t="s">
        <v>154</v>
      </c>
      <c r="G36" s="18" t="s">
        <v>26</v>
      </c>
      <c r="H36" s="1">
        <v>11</v>
      </c>
    </row>
    <row r="37" spans="1:8" ht="12.75">
      <c r="A37" s="8">
        <v>10</v>
      </c>
      <c r="B37" s="2" t="s">
        <v>67</v>
      </c>
      <c r="C37" s="3">
        <v>1</v>
      </c>
      <c r="D37" s="2" t="s">
        <v>68</v>
      </c>
      <c r="E37" s="36"/>
      <c r="F37" s="12" t="s">
        <v>51</v>
      </c>
      <c r="G37" s="14" t="s">
        <v>53</v>
      </c>
      <c r="H37" s="1">
        <v>10</v>
      </c>
    </row>
    <row r="38" spans="1:8" ht="12.75">
      <c r="A38" s="2">
        <v>11</v>
      </c>
      <c r="B38" s="2" t="s">
        <v>67</v>
      </c>
      <c r="C38" s="3">
        <v>1</v>
      </c>
      <c r="D38" s="2" t="s">
        <v>112</v>
      </c>
      <c r="E38" s="36"/>
      <c r="F38" s="36" t="s">
        <v>118</v>
      </c>
      <c r="G38" s="14" t="s">
        <v>119</v>
      </c>
      <c r="H38" s="1">
        <v>12</v>
      </c>
    </row>
    <row r="39" spans="1:8" ht="13.5" thickBot="1">
      <c r="A39" s="2">
        <v>12</v>
      </c>
      <c r="B39" s="2" t="s">
        <v>67</v>
      </c>
      <c r="C39" s="3">
        <v>1</v>
      </c>
      <c r="D39" s="2" t="s">
        <v>69</v>
      </c>
      <c r="E39" s="4"/>
      <c r="F39" s="4" t="s">
        <v>25</v>
      </c>
      <c r="G39" s="14" t="s">
        <v>27</v>
      </c>
      <c r="H39" s="1">
        <v>2</v>
      </c>
    </row>
    <row r="40" spans="1:8" ht="12.75">
      <c r="A40" s="8">
        <v>13</v>
      </c>
      <c r="B40" s="2" t="s">
        <v>67</v>
      </c>
      <c r="C40" s="3">
        <v>1</v>
      </c>
      <c r="D40" s="2" t="s">
        <v>4</v>
      </c>
      <c r="E40" s="4"/>
      <c r="F40" s="4" t="s">
        <v>72</v>
      </c>
      <c r="G40" s="14" t="s">
        <v>11</v>
      </c>
      <c r="H40" s="1">
        <v>1</v>
      </c>
    </row>
    <row r="41" spans="1:12" ht="12.75">
      <c r="A41" s="2">
        <v>14</v>
      </c>
      <c r="B41" s="2" t="s">
        <v>67</v>
      </c>
      <c r="C41" s="3">
        <v>1</v>
      </c>
      <c r="D41" s="5" t="s">
        <v>62</v>
      </c>
      <c r="E41" s="42"/>
      <c r="F41" s="4" t="s">
        <v>90</v>
      </c>
      <c r="G41" s="13" t="s">
        <v>88</v>
      </c>
      <c r="H41" s="1">
        <v>6</v>
      </c>
      <c r="J41" s="6"/>
      <c r="K41" s="6"/>
      <c r="L41" s="6"/>
    </row>
    <row r="42" spans="1:12" ht="13.5" thickBot="1">
      <c r="A42" s="2">
        <v>15</v>
      </c>
      <c r="B42" s="7" t="s">
        <v>67</v>
      </c>
      <c r="C42" s="29">
        <v>1</v>
      </c>
      <c r="D42" s="7" t="s">
        <v>62</v>
      </c>
      <c r="E42" s="30"/>
      <c r="F42" s="30" t="s">
        <v>91</v>
      </c>
      <c r="G42" s="31" t="s">
        <v>93</v>
      </c>
      <c r="H42" s="1">
        <v>9</v>
      </c>
      <c r="J42" s="6"/>
      <c r="K42" s="6"/>
      <c r="L42" s="6"/>
    </row>
    <row r="43" spans="1:12" ht="12.75">
      <c r="A43" s="2">
        <v>1</v>
      </c>
      <c r="B43" s="25" t="s">
        <v>70</v>
      </c>
      <c r="C43" s="10">
        <v>2</v>
      </c>
      <c r="D43" s="9" t="s">
        <v>62</v>
      </c>
      <c r="E43" s="11"/>
      <c r="F43" s="11" t="s">
        <v>87</v>
      </c>
      <c r="G43" s="19" t="s">
        <v>92</v>
      </c>
      <c r="H43" s="1">
        <v>13</v>
      </c>
      <c r="J43" s="6"/>
      <c r="K43" s="6"/>
      <c r="L43" s="6"/>
    </row>
    <row r="44" spans="1:12" ht="12.75">
      <c r="A44" s="35">
        <v>2</v>
      </c>
      <c r="B44" s="26" t="s">
        <v>70</v>
      </c>
      <c r="C44" s="3">
        <v>2</v>
      </c>
      <c r="D44" s="2" t="s">
        <v>55</v>
      </c>
      <c r="E44" s="4"/>
      <c r="F44" s="4" t="s">
        <v>73</v>
      </c>
      <c r="G44" s="14" t="s">
        <v>74</v>
      </c>
      <c r="H44" s="1">
        <v>7</v>
      </c>
      <c r="I44" s="6"/>
      <c r="J44" s="6"/>
      <c r="K44" s="6"/>
      <c r="L44" s="6"/>
    </row>
    <row r="45" spans="1:12" ht="12.75">
      <c r="A45" s="2">
        <v>3</v>
      </c>
      <c r="B45" s="26" t="s">
        <v>70</v>
      </c>
      <c r="C45" s="3">
        <v>2</v>
      </c>
      <c r="D45" s="2" t="s">
        <v>112</v>
      </c>
      <c r="E45" s="4"/>
      <c r="F45" s="4" t="s">
        <v>115</v>
      </c>
      <c r="G45" s="14" t="s">
        <v>116</v>
      </c>
      <c r="H45" s="1">
        <v>8</v>
      </c>
      <c r="I45" s="6"/>
      <c r="J45" s="6"/>
      <c r="K45" s="6"/>
      <c r="L45" s="6"/>
    </row>
    <row r="46" spans="1:12" ht="12.75">
      <c r="A46" s="2">
        <v>4</v>
      </c>
      <c r="B46" s="26" t="s">
        <v>70</v>
      </c>
      <c r="C46" s="3">
        <v>2</v>
      </c>
      <c r="D46" s="2" t="s">
        <v>143</v>
      </c>
      <c r="E46" s="4"/>
      <c r="F46" s="4" t="s">
        <v>144</v>
      </c>
      <c r="G46" s="14" t="s">
        <v>145</v>
      </c>
      <c r="H46" s="1">
        <v>16</v>
      </c>
      <c r="I46" s="6"/>
      <c r="J46" s="6"/>
      <c r="K46" s="6"/>
      <c r="L46" s="6"/>
    </row>
    <row r="47" spans="1:12" ht="12.75">
      <c r="A47" s="35">
        <v>5</v>
      </c>
      <c r="B47" s="26" t="s">
        <v>66</v>
      </c>
      <c r="C47" s="3">
        <v>2</v>
      </c>
      <c r="D47" s="2" t="s">
        <v>37</v>
      </c>
      <c r="E47" s="4"/>
      <c r="F47" s="4" t="s">
        <v>41</v>
      </c>
      <c r="G47" s="14" t="s">
        <v>39</v>
      </c>
      <c r="H47" s="1">
        <v>19</v>
      </c>
      <c r="I47" s="6"/>
      <c r="J47" s="6"/>
      <c r="K47" s="6"/>
      <c r="L47" s="6"/>
    </row>
    <row r="48" spans="1:12" ht="12.75">
      <c r="A48" s="2">
        <v>6</v>
      </c>
      <c r="B48" s="26" t="s">
        <v>70</v>
      </c>
      <c r="C48" s="3">
        <v>2</v>
      </c>
      <c r="D48" s="2" t="s">
        <v>4</v>
      </c>
      <c r="E48" s="4"/>
      <c r="F48" s="4" t="s">
        <v>9</v>
      </c>
      <c r="G48" s="14" t="s">
        <v>12</v>
      </c>
      <c r="H48" s="1">
        <v>10</v>
      </c>
      <c r="I48" s="6"/>
      <c r="J48" s="6"/>
      <c r="K48" s="6"/>
      <c r="L48" s="6"/>
    </row>
    <row r="49" spans="1:12" ht="13.5" thickBot="1">
      <c r="A49" s="2">
        <v>7</v>
      </c>
      <c r="B49" s="27" t="s">
        <v>70</v>
      </c>
      <c r="C49" s="16">
        <v>2</v>
      </c>
      <c r="D49" s="15" t="s">
        <v>63</v>
      </c>
      <c r="E49" s="17"/>
      <c r="F49" s="17" t="s">
        <v>94</v>
      </c>
      <c r="G49" s="18" t="s">
        <v>95</v>
      </c>
      <c r="H49" s="1">
        <v>3</v>
      </c>
      <c r="I49" s="6"/>
      <c r="J49" s="6"/>
      <c r="K49" s="6"/>
      <c r="L49" s="6"/>
    </row>
    <row r="50" spans="1:12" ht="12.75">
      <c r="A50" s="35">
        <v>8</v>
      </c>
      <c r="B50" s="25" t="s">
        <v>66</v>
      </c>
      <c r="C50" s="10">
        <v>2</v>
      </c>
      <c r="D50" s="9" t="s">
        <v>63</v>
      </c>
      <c r="E50" s="11"/>
      <c r="F50" s="11" t="s">
        <v>97</v>
      </c>
      <c r="G50" s="12" t="s">
        <v>96</v>
      </c>
      <c r="H50" s="1">
        <v>2</v>
      </c>
      <c r="I50" s="6"/>
      <c r="J50" s="6"/>
      <c r="K50" s="6"/>
      <c r="L50" s="6"/>
    </row>
    <row r="51" spans="1:12" ht="12.75">
      <c r="A51" s="2">
        <v>9</v>
      </c>
      <c r="B51" s="26" t="s">
        <v>66</v>
      </c>
      <c r="C51" s="3">
        <v>2</v>
      </c>
      <c r="D51" s="2" t="s">
        <v>4</v>
      </c>
      <c r="E51" s="4"/>
      <c r="F51" s="4" t="s">
        <v>7</v>
      </c>
      <c r="G51" s="14" t="s">
        <v>10</v>
      </c>
      <c r="H51" s="1">
        <v>4</v>
      </c>
      <c r="I51" s="6"/>
      <c r="J51" s="6"/>
      <c r="K51" s="6"/>
      <c r="L51" s="6"/>
    </row>
    <row r="52" spans="1:12" ht="12.75">
      <c r="A52" s="2">
        <v>10</v>
      </c>
      <c r="B52" s="26" t="s">
        <v>66</v>
      </c>
      <c r="C52" s="3">
        <v>2</v>
      </c>
      <c r="D52" s="2" t="s">
        <v>143</v>
      </c>
      <c r="E52" s="4"/>
      <c r="F52" s="4" t="s">
        <v>146</v>
      </c>
      <c r="G52" s="14" t="s">
        <v>147</v>
      </c>
      <c r="H52" s="1">
        <v>6</v>
      </c>
      <c r="I52" s="6"/>
      <c r="J52" s="6"/>
      <c r="K52" s="6"/>
      <c r="L52" s="6"/>
    </row>
    <row r="53" spans="1:12" ht="12.75">
      <c r="A53" s="35">
        <v>11</v>
      </c>
      <c r="B53" s="26" t="s">
        <v>66</v>
      </c>
      <c r="C53" s="3">
        <v>2</v>
      </c>
      <c r="D53" s="2" t="s">
        <v>112</v>
      </c>
      <c r="E53" s="4"/>
      <c r="F53" s="4" t="s">
        <v>117</v>
      </c>
      <c r="G53" s="43" t="s">
        <v>114</v>
      </c>
      <c r="H53" s="1">
        <v>12</v>
      </c>
      <c r="I53" s="6"/>
      <c r="J53" s="6"/>
      <c r="K53" s="6"/>
      <c r="L53" s="6"/>
    </row>
    <row r="54" spans="1:12" ht="12.75">
      <c r="A54" s="2">
        <v>12</v>
      </c>
      <c r="B54" s="26" t="s">
        <v>66</v>
      </c>
      <c r="C54" s="3">
        <v>2</v>
      </c>
      <c r="D54" s="2" t="s">
        <v>55</v>
      </c>
      <c r="E54" s="4"/>
      <c r="F54" s="4" t="s">
        <v>58</v>
      </c>
      <c r="G54" s="14" t="s">
        <v>77</v>
      </c>
      <c r="H54" s="1">
        <v>5</v>
      </c>
      <c r="I54" s="6"/>
      <c r="J54" s="6"/>
      <c r="K54" s="6"/>
      <c r="L54" s="6"/>
    </row>
    <row r="55" spans="1:12" ht="12.75">
      <c r="A55" s="2">
        <v>13</v>
      </c>
      <c r="B55" s="26" t="s">
        <v>66</v>
      </c>
      <c r="C55" s="3">
        <v>2</v>
      </c>
      <c r="D55" s="2" t="s">
        <v>55</v>
      </c>
      <c r="E55" s="4"/>
      <c r="F55" s="4" t="s">
        <v>56</v>
      </c>
      <c r="G55" s="14" t="s">
        <v>57</v>
      </c>
      <c r="H55" s="1">
        <v>9</v>
      </c>
      <c r="I55" s="6"/>
      <c r="J55" s="6"/>
      <c r="K55" s="6"/>
      <c r="L55" s="6"/>
    </row>
    <row r="56" spans="1:12" ht="13.5" thickBot="1">
      <c r="A56" s="35">
        <v>14</v>
      </c>
      <c r="B56" s="27" t="s">
        <v>66</v>
      </c>
      <c r="C56" s="16">
        <v>2</v>
      </c>
      <c r="D56" s="15" t="s">
        <v>62</v>
      </c>
      <c r="E56" s="17"/>
      <c r="F56" s="17" t="s">
        <v>86</v>
      </c>
      <c r="G56" s="18" t="s">
        <v>89</v>
      </c>
      <c r="H56" s="1">
        <v>15</v>
      </c>
      <c r="I56" s="6"/>
      <c r="J56" s="6"/>
      <c r="K56" s="6"/>
      <c r="L56" s="6"/>
    </row>
    <row r="57" spans="1:12" ht="12.75">
      <c r="A57" s="2">
        <v>15</v>
      </c>
      <c r="B57" s="25" t="s">
        <v>66</v>
      </c>
      <c r="C57" s="10">
        <v>2</v>
      </c>
      <c r="D57" s="9" t="s">
        <v>69</v>
      </c>
      <c r="E57" s="32"/>
      <c r="F57" s="32" t="s">
        <v>153</v>
      </c>
      <c r="G57" s="33" t="s">
        <v>16</v>
      </c>
      <c r="H57" s="1">
        <v>18</v>
      </c>
      <c r="I57" s="6"/>
      <c r="J57" s="6"/>
      <c r="K57" s="6"/>
      <c r="L57" s="6"/>
    </row>
    <row r="58" spans="1:12" ht="12.75">
      <c r="A58" s="2">
        <v>16</v>
      </c>
      <c r="B58" s="28" t="s">
        <v>67</v>
      </c>
      <c r="C58" s="24">
        <v>2</v>
      </c>
      <c r="D58" s="21" t="s">
        <v>68</v>
      </c>
      <c r="E58" s="130"/>
      <c r="F58" s="4" t="s">
        <v>48</v>
      </c>
      <c r="G58" s="14" t="s">
        <v>49</v>
      </c>
      <c r="H58" s="1">
        <v>14</v>
      </c>
      <c r="I58" s="6"/>
      <c r="J58" s="6"/>
      <c r="K58" s="6"/>
      <c r="L58" s="6"/>
    </row>
    <row r="59" spans="1:12" ht="12.75">
      <c r="A59" s="35">
        <v>17</v>
      </c>
      <c r="B59" s="26" t="s">
        <v>67</v>
      </c>
      <c r="C59" s="3">
        <v>2</v>
      </c>
      <c r="D59" s="2" t="s">
        <v>69</v>
      </c>
      <c r="E59" s="4"/>
      <c r="F59" s="4" t="s">
        <v>17</v>
      </c>
      <c r="G59" s="14" t="s">
        <v>15</v>
      </c>
      <c r="H59" s="1">
        <v>17</v>
      </c>
      <c r="I59" s="6"/>
      <c r="J59" s="6"/>
      <c r="K59" s="6"/>
      <c r="L59" s="6"/>
    </row>
    <row r="60" spans="1:12" ht="12.75">
      <c r="A60" s="2">
        <v>18</v>
      </c>
      <c r="B60" s="26" t="s">
        <v>67</v>
      </c>
      <c r="C60" s="3">
        <v>2</v>
      </c>
      <c r="D60" s="2" t="s">
        <v>4</v>
      </c>
      <c r="E60" s="4"/>
      <c r="F60" s="4" t="s">
        <v>5</v>
      </c>
      <c r="G60" s="14" t="s">
        <v>6</v>
      </c>
      <c r="H60" s="1">
        <v>11</v>
      </c>
      <c r="I60" s="6"/>
      <c r="J60" s="6"/>
      <c r="K60" s="6"/>
      <c r="L60" s="6"/>
    </row>
    <row r="61" spans="1:8" ht="13.5" thickBot="1">
      <c r="A61" s="2">
        <v>19</v>
      </c>
      <c r="B61" s="27" t="s">
        <v>67</v>
      </c>
      <c r="C61" s="16">
        <v>2</v>
      </c>
      <c r="D61" s="15" t="s">
        <v>55</v>
      </c>
      <c r="E61" s="17"/>
      <c r="F61" s="17" t="s">
        <v>75</v>
      </c>
      <c r="G61" s="18" t="s">
        <v>76</v>
      </c>
      <c r="H61" s="1">
        <v>1</v>
      </c>
    </row>
    <row r="62" spans="2:8" ht="12.75">
      <c r="B62" s="47" t="s">
        <v>67</v>
      </c>
      <c r="C62" s="1">
        <v>2</v>
      </c>
      <c r="D62" s="5" t="s">
        <v>37</v>
      </c>
      <c r="E62" s="42"/>
      <c r="F62" s="42" t="s">
        <v>160</v>
      </c>
      <c r="G62" s="48" t="s">
        <v>161</v>
      </c>
      <c r="H62" s="1">
        <v>20</v>
      </c>
    </row>
  </sheetData>
  <mergeCells count="2">
    <mergeCell ref="F2:I2"/>
    <mergeCell ref="F27:G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="85" zoomScaleNormal="85" workbookViewId="0" topLeftCell="A13">
      <selection activeCell="C28" sqref="C28:D28"/>
    </sheetView>
  </sheetViews>
  <sheetFormatPr defaultColWidth="9.00390625" defaultRowHeight="12.75"/>
  <cols>
    <col min="1" max="1" width="4.00390625" style="0" customWidth="1"/>
    <col min="2" max="2" width="8.125" style="0" customWidth="1"/>
    <col min="3" max="3" width="18.625" style="0" customWidth="1"/>
    <col min="4" max="4" width="27.875" style="0" customWidth="1"/>
    <col min="5" max="5" width="7.125" style="0" customWidth="1"/>
    <col min="6" max="6" width="6.375" style="0" customWidth="1"/>
    <col min="7" max="7" width="6.125" style="0" customWidth="1"/>
    <col min="8" max="8" width="5.125" style="0" customWidth="1"/>
    <col min="9" max="9" width="5.375" style="0" customWidth="1"/>
    <col min="10" max="10" width="5.00390625" style="0" customWidth="1"/>
    <col min="11" max="11" width="7.375" style="0" customWidth="1"/>
    <col min="12" max="12" width="8.625" style="0" customWidth="1"/>
    <col min="13" max="13" width="8.875" style="0" customWidth="1"/>
    <col min="14" max="14" width="6.125" style="0" customWidth="1"/>
    <col min="15" max="15" width="6.875" style="0" customWidth="1"/>
  </cols>
  <sheetData>
    <row r="1" spans="1:16" s="49" customFormat="1" ht="12.75">
      <c r="A1" s="165" t="s">
        <v>136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s="50" customFormat="1" ht="11.25">
      <c r="A2" s="165" t="s">
        <v>170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49" customFormat="1" ht="15.75">
      <c r="A3" s="166" t="s">
        <v>171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s="49" customFormat="1" ht="16.5" thickBot="1">
      <c r="A4" s="167" t="s">
        <v>172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s="50" customFormat="1" ht="13.5" customHeight="1" thickTop="1">
      <c r="A5" s="50" t="s">
        <v>178</v>
      </c>
      <c r="H5" s="99"/>
      <c r="I5" s="99"/>
      <c r="J5" s="99"/>
      <c r="K5" s="164" t="s">
        <v>173</v>
      </c>
      <c r="L5" s="164"/>
      <c r="M5" s="164"/>
      <c r="N5" s="164"/>
      <c r="O5" s="164"/>
      <c r="P5" s="164"/>
    </row>
    <row r="6" spans="1:14" s="51" customFormat="1" ht="18">
      <c r="A6" s="75" t="s">
        <v>134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51" customFormat="1" ht="18" customHeight="1">
      <c r="A7" s="76" t="s">
        <v>177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="49" customFormat="1" ht="11.25" customHeight="1" thickBot="1"/>
    <row r="9" spans="1:16" ht="12.75">
      <c r="A9" s="160" t="s">
        <v>187</v>
      </c>
      <c r="B9" s="156" t="s">
        <v>101</v>
      </c>
      <c r="C9" s="162" t="s">
        <v>194</v>
      </c>
      <c r="D9" s="141" t="s">
        <v>219</v>
      </c>
      <c r="E9" s="158" t="s">
        <v>102</v>
      </c>
      <c r="F9" s="156"/>
      <c r="G9" s="156"/>
      <c r="H9" s="156"/>
      <c r="I9" s="156"/>
      <c r="J9" s="156"/>
      <c r="K9" s="10" t="s">
        <v>165</v>
      </c>
      <c r="L9" s="10" t="s">
        <v>103</v>
      </c>
      <c r="M9" s="154" t="s">
        <v>105</v>
      </c>
      <c r="N9" s="156" t="s">
        <v>106</v>
      </c>
      <c r="O9" s="156" t="s">
        <v>193</v>
      </c>
      <c r="P9" s="56" t="s">
        <v>191</v>
      </c>
    </row>
    <row r="10" spans="1:16" ht="13.5" thickBot="1">
      <c r="A10" s="161"/>
      <c r="B10" s="157"/>
      <c r="C10" s="163"/>
      <c r="D10" s="142" t="s">
        <v>220</v>
      </c>
      <c r="E10" s="144" t="s">
        <v>107</v>
      </c>
      <c r="F10" s="145" t="s">
        <v>169</v>
      </c>
      <c r="G10" s="145" t="s">
        <v>190</v>
      </c>
      <c r="H10" s="145" t="s">
        <v>218</v>
      </c>
      <c r="I10" s="145" t="s">
        <v>108</v>
      </c>
      <c r="J10" s="145" t="s">
        <v>109</v>
      </c>
      <c r="K10" s="16" t="s">
        <v>104</v>
      </c>
      <c r="L10" s="16" t="s">
        <v>104</v>
      </c>
      <c r="M10" s="155"/>
      <c r="N10" s="157"/>
      <c r="O10" s="157"/>
      <c r="P10" s="57" t="s">
        <v>192</v>
      </c>
    </row>
    <row r="11" spans="1:16" ht="13.5" thickBot="1">
      <c r="A11" s="159" t="s">
        <v>110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ht="19.5">
      <c r="A12" s="8">
        <v>1</v>
      </c>
      <c r="B12" s="10">
        <v>103</v>
      </c>
      <c r="C12" s="9" t="s">
        <v>37</v>
      </c>
      <c r="D12" s="146" t="s">
        <v>200</v>
      </c>
      <c r="E12" s="10">
        <v>0</v>
      </c>
      <c r="F12" s="10">
        <v>6</v>
      </c>
      <c r="G12" s="10"/>
      <c r="H12" s="10">
        <v>0</v>
      </c>
      <c r="I12" s="10">
        <v>0</v>
      </c>
      <c r="J12" s="10">
        <v>0</v>
      </c>
      <c r="K12" s="147">
        <v>0.0020833333333333333</v>
      </c>
      <c r="L12" s="147">
        <v>0.030011574074074076</v>
      </c>
      <c r="M12" s="147">
        <f aca="true" t="shared" si="0" ref="M12:M23">L12+K12</f>
        <v>0.03209490740740741</v>
      </c>
      <c r="N12" s="148">
        <v>1</v>
      </c>
      <c r="O12" s="149">
        <v>1</v>
      </c>
      <c r="P12" s="117" t="s">
        <v>186</v>
      </c>
    </row>
    <row r="13" spans="1:16" ht="19.5">
      <c r="A13" s="52">
        <v>2</v>
      </c>
      <c r="B13" s="3">
        <v>104</v>
      </c>
      <c r="C13" s="2" t="s">
        <v>62</v>
      </c>
      <c r="D13" s="139" t="s">
        <v>202</v>
      </c>
      <c r="E13" s="3">
        <v>0</v>
      </c>
      <c r="F13" s="3">
        <v>4</v>
      </c>
      <c r="G13" s="3"/>
      <c r="H13" s="3">
        <v>0</v>
      </c>
      <c r="I13" s="3">
        <v>0</v>
      </c>
      <c r="J13" s="3">
        <v>0</v>
      </c>
      <c r="K13" s="93">
        <v>0.001388888888888889</v>
      </c>
      <c r="L13" s="93">
        <v>0.04108796296296296</v>
      </c>
      <c r="M13" s="93">
        <f t="shared" si="0"/>
        <v>0.04247685185185185</v>
      </c>
      <c r="N13" s="98">
        <v>2</v>
      </c>
      <c r="O13" s="96">
        <f>M13*100%/M12</f>
        <v>1.3234763793725204</v>
      </c>
      <c r="P13" s="94"/>
    </row>
    <row r="14" spans="1:16" ht="19.5">
      <c r="A14" s="52">
        <v>3</v>
      </c>
      <c r="B14" s="3">
        <v>106</v>
      </c>
      <c r="C14" s="2" t="s">
        <v>46</v>
      </c>
      <c r="D14" s="139" t="s">
        <v>206</v>
      </c>
      <c r="E14" s="3">
        <v>0</v>
      </c>
      <c r="F14" s="3">
        <v>0</v>
      </c>
      <c r="G14" s="3"/>
      <c r="H14" s="3">
        <v>0</v>
      </c>
      <c r="I14" s="3">
        <v>0</v>
      </c>
      <c r="J14" s="3">
        <v>12</v>
      </c>
      <c r="K14" s="93">
        <v>0.004166666666666667</v>
      </c>
      <c r="L14" s="93">
        <v>0.03846064814814815</v>
      </c>
      <c r="M14" s="93">
        <f t="shared" si="0"/>
        <v>0.04262731481481481</v>
      </c>
      <c r="N14" s="98">
        <v>3</v>
      </c>
      <c r="O14" s="96">
        <f>M14*100%/M12</f>
        <v>1.3281644428416874</v>
      </c>
      <c r="P14" s="94"/>
    </row>
    <row r="15" spans="1:16" ht="19.5">
      <c r="A15" s="52">
        <v>4</v>
      </c>
      <c r="B15" s="3">
        <v>107</v>
      </c>
      <c r="C15" s="2" t="s">
        <v>14</v>
      </c>
      <c r="D15" s="139" t="s">
        <v>208</v>
      </c>
      <c r="E15" s="3">
        <v>0</v>
      </c>
      <c r="F15" s="3">
        <v>1</v>
      </c>
      <c r="G15" s="3"/>
      <c r="H15" s="3">
        <v>11</v>
      </c>
      <c r="I15" s="3">
        <v>0</v>
      </c>
      <c r="J15" s="3">
        <v>0</v>
      </c>
      <c r="K15" s="93">
        <v>0.004166666666666667</v>
      </c>
      <c r="L15" s="93">
        <v>0.03884259259259259</v>
      </c>
      <c r="M15" s="93">
        <f t="shared" si="0"/>
        <v>0.043009259259259254</v>
      </c>
      <c r="N15" s="3">
        <v>4</v>
      </c>
      <c r="O15" s="96">
        <f>M15*100%/M12</f>
        <v>1.3400649116480343</v>
      </c>
      <c r="P15" s="94"/>
    </row>
    <row r="16" spans="1:16" ht="19.5">
      <c r="A16" s="52">
        <v>5</v>
      </c>
      <c r="B16" s="3">
        <v>114</v>
      </c>
      <c r="C16" s="2" t="s">
        <v>59</v>
      </c>
      <c r="D16" s="143" t="s">
        <v>209</v>
      </c>
      <c r="E16" s="3">
        <v>0</v>
      </c>
      <c r="F16" s="3">
        <v>0</v>
      </c>
      <c r="G16" s="3"/>
      <c r="H16" s="3">
        <v>0</v>
      </c>
      <c r="I16" s="3">
        <v>0</v>
      </c>
      <c r="J16" s="3">
        <v>0</v>
      </c>
      <c r="K16" s="3">
        <v>0</v>
      </c>
      <c r="L16" s="93">
        <v>0.04422453703703704</v>
      </c>
      <c r="M16" s="93">
        <f t="shared" si="0"/>
        <v>0.04422453703703704</v>
      </c>
      <c r="N16" s="3">
        <v>5</v>
      </c>
      <c r="O16" s="96">
        <f>M16*100%/M12</f>
        <v>1.3779300396682292</v>
      </c>
      <c r="P16" s="94"/>
    </row>
    <row r="17" spans="1:16" ht="19.5">
      <c r="A17" s="52">
        <v>6</v>
      </c>
      <c r="B17" s="3">
        <v>105</v>
      </c>
      <c r="C17" s="2" t="s">
        <v>189</v>
      </c>
      <c r="D17" s="143" t="s">
        <v>204</v>
      </c>
      <c r="E17" s="3">
        <v>0</v>
      </c>
      <c r="F17" s="3">
        <v>6</v>
      </c>
      <c r="G17" s="3"/>
      <c r="H17" s="3">
        <v>0</v>
      </c>
      <c r="I17" s="3">
        <v>0</v>
      </c>
      <c r="J17" s="3">
        <v>0</v>
      </c>
      <c r="K17" s="93">
        <v>0.0020833333333333333</v>
      </c>
      <c r="L17" s="93">
        <v>0.042361111111111106</v>
      </c>
      <c r="M17" s="93">
        <f t="shared" si="0"/>
        <v>0.04444444444444444</v>
      </c>
      <c r="N17" s="3">
        <v>6</v>
      </c>
      <c r="O17" s="96">
        <f>M17*100%/M12</f>
        <v>1.38478182473855</v>
      </c>
      <c r="P17" s="94"/>
    </row>
    <row r="18" spans="1:16" ht="19.5">
      <c r="A18" s="52">
        <v>7</v>
      </c>
      <c r="B18" s="3">
        <v>108</v>
      </c>
      <c r="C18" s="2" t="s">
        <v>46</v>
      </c>
      <c r="D18" s="139" t="s">
        <v>216</v>
      </c>
      <c r="E18" s="3">
        <v>0</v>
      </c>
      <c r="F18" s="3">
        <v>11</v>
      </c>
      <c r="G18" s="3"/>
      <c r="H18" s="3">
        <v>1</v>
      </c>
      <c r="I18" s="3">
        <v>2</v>
      </c>
      <c r="J18" s="3">
        <v>4</v>
      </c>
      <c r="K18" s="93">
        <v>0.00625</v>
      </c>
      <c r="L18" s="93">
        <v>0.04988425925925926</v>
      </c>
      <c r="M18" s="93">
        <f t="shared" si="0"/>
        <v>0.05613425925925926</v>
      </c>
      <c r="N18" s="3">
        <v>7</v>
      </c>
      <c r="O18" s="96">
        <f>M18*100%/M12</f>
        <v>1.7490082942661376</v>
      </c>
      <c r="P18" s="94"/>
    </row>
    <row r="19" spans="1:16" ht="19.5">
      <c r="A19" s="52">
        <v>8</v>
      </c>
      <c r="B19" s="3">
        <v>111</v>
      </c>
      <c r="C19" s="2" t="s">
        <v>55</v>
      </c>
      <c r="D19" s="139" t="s">
        <v>212</v>
      </c>
      <c r="E19" s="3">
        <v>0</v>
      </c>
      <c r="F19" s="3">
        <v>1</v>
      </c>
      <c r="G19" s="3"/>
      <c r="H19" s="3">
        <v>0</v>
      </c>
      <c r="I19" s="3">
        <v>0</v>
      </c>
      <c r="J19" s="3">
        <v>3</v>
      </c>
      <c r="K19" s="93">
        <v>0.001388888888888889</v>
      </c>
      <c r="L19" s="93">
        <v>0.07681712962962962</v>
      </c>
      <c r="M19" s="93">
        <f t="shared" si="0"/>
        <v>0.07820601851851851</v>
      </c>
      <c r="N19" s="3" t="s">
        <v>167</v>
      </c>
      <c r="O19" s="3" t="s">
        <v>166</v>
      </c>
      <c r="P19" s="94"/>
    </row>
    <row r="20" spans="1:16" ht="19.5">
      <c r="A20" s="52">
        <v>9</v>
      </c>
      <c r="B20" s="3">
        <v>110</v>
      </c>
      <c r="C20" s="2" t="s">
        <v>55</v>
      </c>
      <c r="D20" s="139" t="s">
        <v>213</v>
      </c>
      <c r="E20" s="3">
        <v>0</v>
      </c>
      <c r="F20" s="3">
        <v>1</v>
      </c>
      <c r="G20" s="3"/>
      <c r="H20" s="3">
        <v>0</v>
      </c>
      <c r="I20" s="3">
        <v>0</v>
      </c>
      <c r="J20" s="3">
        <v>10</v>
      </c>
      <c r="K20" s="93">
        <v>0.0038194444444444443</v>
      </c>
      <c r="L20" s="93">
        <v>0.0794212962962963</v>
      </c>
      <c r="M20" s="93">
        <f t="shared" si="0"/>
        <v>0.08324074074074074</v>
      </c>
      <c r="N20" s="3" t="s">
        <v>168</v>
      </c>
      <c r="O20" s="3" t="s">
        <v>166</v>
      </c>
      <c r="P20" s="94"/>
    </row>
    <row r="21" spans="1:16" ht="19.5">
      <c r="A21" s="52">
        <v>11</v>
      </c>
      <c r="B21" s="41">
        <v>113</v>
      </c>
      <c r="C21" s="2" t="s">
        <v>120</v>
      </c>
      <c r="D21" s="139" t="s">
        <v>210</v>
      </c>
      <c r="E21" s="3">
        <v>0</v>
      </c>
      <c r="F21" s="3">
        <v>3</v>
      </c>
      <c r="G21" s="3"/>
      <c r="H21" s="3">
        <v>0</v>
      </c>
      <c r="I21" s="3">
        <v>0</v>
      </c>
      <c r="J21" s="3">
        <v>6</v>
      </c>
      <c r="K21" s="93">
        <v>0.003125</v>
      </c>
      <c r="L21" s="93">
        <v>0.09159722222222222</v>
      </c>
      <c r="M21" s="93">
        <f t="shared" si="0"/>
        <v>0.09472222222222222</v>
      </c>
      <c r="N21" s="3">
        <v>8</v>
      </c>
      <c r="O21" s="3"/>
      <c r="P21" s="94"/>
    </row>
    <row r="22" spans="1:16" ht="19.5">
      <c r="A22" s="52">
        <v>12</v>
      </c>
      <c r="B22" s="3">
        <v>109</v>
      </c>
      <c r="C22" s="2" t="s">
        <v>14</v>
      </c>
      <c r="D22" s="139" t="s">
        <v>214</v>
      </c>
      <c r="E22" s="3">
        <v>0</v>
      </c>
      <c r="F22" s="3">
        <v>1</v>
      </c>
      <c r="G22" s="3"/>
      <c r="H22" s="3">
        <v>10</v>
      </c>
      <c r="I22" s="3">
        <v>2</v>
      </c>
      <c r="J22" s="3">
        <v>9</v>
      </c>
      <c r="K22" s="93">
        <v>0.007638888888888889</v>
      </c>
      <c r="L22" s="93">
        <v>0.0882175925925926</v>
      </c>
      <c r="M22" s="93">
        <f t="shared" si="0"/>
        <v>0.09585648148148149</v>
      </c>
      <c r="N22" s="3">
        <v>9</v>
      </c>
      <c r="O22" s="3"/>
      <c r="P22" s="94"/>
    </row>
    <row r="23" spans="1:16" ht="19.5">
      <c r="A23" s="52">
        <v>13</v>
      </c>
      <c r="B23" s="3">
        <v>112</v>
      </c>
      <c r="C23" s="2" t="s">
        <v>120</v>
      </c>
      <c r="D23" s="139" t="s">
        <v>211</v>
      </c>
      <c r="E23" s="3">
        <v>0</v>
      </c>
      <c r="F23" s="3">
        <v>3</v>
      </c>
      <c r="G23" s="3"/>
      <c r="H23" s="3">
        <v>3</v>
      </c>
      <c r="I23" s="3">
        <v>1</v>
      </c>
      <c r="J23" s="3">
        <v>9</v>
      </c>
      <c r="K23" s="93">
        <v>0.005555555555555556</v>
      </c>
      <c r="L23" s="93">
        <v>0.09813657407407407</v>
      </c>
      <c r="M23" s="93">
        <f t="shared" si="0"/>
        <v>0.10369212962962962</v>
      </c>
      <c r="N23" s="3">
        <v>10</v>
      </c>
      <c r="O23" s="3"/>
      <c r="P23" s="94"/>
    </row>
    <row r="24" spans="1:16" ht="19.5">
      <c r="A24" s="52">
        <v>10</v>
      </c>
      <c r="B24" s="3">
        <v>101</v>
      </c>
      <c r="C24" s="2" t="s">
        <v>28</v>
      </c>
      <c r="D24" s="139" t="s">
        <v>196</v>
      </c>
      <c r="E24" s="3" t="s">
        <v>162</v>
      </c>
      <c r="F24" s="3">
        <v>3</v>
      </c>
      <c r="G24" s="3"/>
      <c r="H24" s="3">
        <v>6</v>
      </c>
      <c r="I24" s="3">
        <v>10</v>
      </c>
      <c r="J24" s="3">
        <v>6</v>
      </c>
      <c r="K24" s="93">
        <v>0.008680555555555556</v>
      </c>
      <c r="L24" s="93">
        <v>0.08263888888888889</v>
      </c>
      <c r="M24" s="93">
        <f>L24+K24</f>
        <v>0.09131944444444444</v>
      </c>
      <c r="N24" s="3">
        <v>11</v>
      </c>
      <c r="O24" s="96"/>
      <c r="P24" s="94"/>
    </row>
    <row r="25" spans="1:16" ht="21.75" customHeight="1" thickBot="1">
      <c r="A25" s="53">
        <v>14</v>
      </c>
      <c r="B25" s="16">
        <v>102</v>
      </c>
      <c r="C25" s="15" t="s">
        <v>28</v>
      </c>
      <c r="D25" s="150" t="s">
        <v>198</v>
      </c>
      <c r="E25" s="16">
        <v>0</v>
      </c>
      <c r="F25" s="16">
        <v>14</v>
      </c>
      <c r="G25" s="16"/>
      <c r="H25" s="16">
        <v>0</v>
      </c>
      <c r="I25" s="16">
        <v>0</v>
      </c>
      <c r="J25" s="16" t="s">
        <v>164</v>
      </c>
      <c r="K25" s="95">
        <v>0.004861111111111111</v>
      </c>
      <c r="L25" s="16" t="s">
        <v>162</v>
      </c>
      <c r="M25" s="95" t="s">
        <v>163</v>
      </c>
      <c r="N25" s="16" t="s">
        <v>163</v>
      </c>
      <c r="O25" s="16"/>
      <c r="P25" s="57"/>
    </row>
    <row r="26" spans="1:16" ht="13.5" thickBot="1">
      <c r="A26" s="159" t="s">
        <v>111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9.5">
      <c r="A27" s="8">
        <v>1</v>
      </c>
      <c r="B27" s="10">
        <v>205</v>
      </c>
      <c r="C27" s="9" t="s">
        <v>188</v>
      </c>
      <c r="D27" s="146" t="s">
        <v>205</v>
      </c>
      <c r="E27" s="10">
        <v>0</v>
      </c>
      <c r="F27" s="10">
        <v>0</v>
      </c>
      <c r="G27" s="10">
        <v>3</v>
      </c>
      <c r="H27" s="10">
        <v>0</v>
      </c>
      <c r="I27" s="10">
        <v>0</v>
      </c>
      <c r="J27" s="10">
        <v>0</v>
      </c>
      <c r="K27" s="147">
        <v>0.0010416666666666667</v>
      </c>
      <c r="L27" s="147">
        <v>0.10778935185185186</v>
      </c>
      <c r="M27" s="147">
        <f aca="true" t="shared" si="1" ref="M27:M33">L27+K27</f>
        <v>0.10883101851851852</v>
      </c>
      <c r="N27" s="148">
        <v>1</v>
      </c>
      <c r="O27" s="149">
        <v>1</v>
      </c>
      <c r="P27" s="117" t="s">
        <v>186</v>
      </c>
    </row>
    <row r="28" spans="1:16" ht="20.25" customHeight="1">
      <c r="A28" s="52">
        <v>2</v>
      </c>
      <c r="B28" s="3">
        <v>204</v>
      </c>
      <c r="C28" s="2" t="s">
        <v>55</v>
      </c>
      <c r="D28" s="139" t="s">
        <v>203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93">
        <v>0.12027777777777778</v>
      </c>
      <c r="M28" s="93">
        <f t="shared" si="1"/>
        <v>0.12027777777777778</v>
      </c>
      <c r="N28" s="98">
        <v>2</v>
      </c>
      <c r="O28" s="96">
        <f>M28*100%/M27</f>
        <v>1.1051791981282568</v>
      </c>
      <c r="P28" s="100" t="s">
        <v>185</v>
      </c>
    </row>
    <row r="29" spans="1:16" ht="19.5">
      <c r="A29" s="52">
        <v>3</v>
      </c>
      <c r="B29" s="3">
        <v>207</v>
      </c>
      <c r="C29" s="2" t="s">
        <v>4</v>
      </c>
      <c r="D29" s="139" t="s">
        <v>217</v>
      </c>
      <c r="E29" s="3">
        <v>0</v>
      </c>
      <c r="F29" s="3">
        <v>0</v>
      </c>
      <c r="G29" s="3">
        <v>3</v>
      </c>
      <c r="H29" s="3">
        <v>0</v>
      </c>
      <c r="I29" s="3">
        <v>10</v>
      </c>
      <c r="J29" s="3">
        <v>7</v>
      </c>
      <c r="K29" s="93">
        <v>0.006944444444444444</v>
      </c>
      <c r="L29" s="93">
        <v>0.13030092592592593</v>
      </c>
      <c r="M29" s="93">
        <f t="shared" si="1"/>
        <v>0.13724537037037038</v>
      </c>
      <c r="N29" s="98">
        <v>3</v>
      </c>
      <c r="O29" s="96">
        <f>M29*100%/M27</f>
        <v>1.2610868871636711</v>
      </c>
      <c r="P29" s="100"/>
    </row>
    <row r="30" spans="1:16" ht="19.5">
      <c r="A30" s="52">
        <v>4</v>
      </c>
      <c r="B30" s="3">
        <v>206</v>
      </c>
      <c r="C30" s="2" t="s">
        <v>55</v>
      </c>
      <c r="D30" s="139" t="s">
        <v>207</v>
      </c>
      <c r="E30" s="3">
        <v>0</v>
      </c>
      <c r="F30" s="3">
        <v>0</v>
      </c>
      <c r="G30" s="3">
        <v>3</v>
      </c>
      <c r="H30" s="3">
        <v>0</v>
      </c>
      <c r="I30" s="3">
        <v>0</v>
      </c>
      <c r="J30" s="3">
        <v>3</v>
      </c>
      <c r="K30" s="93">
        <v>0.0010416666666666667</v>
      </c>
      <c r="L30" s="93">
        <v>0.15457175925925926</v>
      </c>
      <c r="M30" s="93">
        <f t="shared" si="1"/>
        <v>0.15561342592592592</v>
      </c>
      <c r="N30" s="3">
        <v>4</v>
      </c>
      <c r="O30" s="96">
        <f>M30*100%/M27</f>
        <v>1.4298628097415718</v>
      </c>
      <c r="P30" s="94"/>
    </row>
    <row r="31" spans="1:16" ht="19.5">
      <c r="A31" s="52">
        <v>5</v>
      </c>
      <c r="B31" s="3">
        <v>203</v>
      </c>
      <c r="C31" s="2" t="s">
        <v>62</v>
      </c>
      <c r="D31" s="139" t="s">
        <v>201</v>
      </c>
      <c r="E31" s="3" t="s">
        <v>162</v>
      </c>
      <c r="F31" s="3">
        <v>0</v>
      </c>
      <c r="G31" s="3">
        <v>0</v>
      </c>
      <c r="H31" s="3">
        <v>0</v>
      </c>
      <c r="I31" s="3" t="s">
        <v>162</v>
      </c>
      <c r="J31" s="3">
        <v>3</v>
      </c>
      <c r="K31" s="93">
        <v>0.0010416666666666667</v>
      </c>
      <c r="L31" s="93">
        <v>0.22083333333333333</v>
      </c>
      <c r="M31" s="93">
        <f t="shared" si="1"/>
        <v>0.221875</v>
      </c>
      <c r="N31" s="3">
        <v>5</v>
      </c>
      <c r="O31" s="96">
        <f>M31*100%/M27</f>
        <v>2.0387110496650003</v>
      </c>
      <c r="P31" s="94"/>
    </row>
    <row r="32" spans="1:16" ht="19.5">
      <c r="A32" s="52">
        <v>6</v>
      </c>
      <c r="B32" s="3">
        <v>201</v>
      </c>
      <c r="C32" s="2" t="s">
        <v>37</v>
      </c>
      <c r="D32" s="139" t="s">
        <v>197</v>
      </c>
      <c r="E32" s="3" t="s">
        <v>162</v>
      </c>
      <c r="F32" s="3">
        <v>0</v>
      </c>
      <c r="G32" s="3" t="s">
        <v>162</v>
      </c>
      <c r="H32" s="3">
        <v>0</v>
      </c>
      <c r="I32" s="3" t="s">
        <v>162</v>
      </c>
      <c r="J32" s="3">
        <v>6</v>
      </c>
      <c r="K32" s="93">
        <v>0.0020833333333333333</v>
      </c>
      <c r="L32" s="93">
        <v>0.24861111111111112</v>
      </c>
      <c r="M32" s="93">
        <f t="shared" si="1"/>
        <v>0.25069444444444444</v>
      </c>
      <c r="N32" s="3">
        <v>6</v>
      </c>
      <c r="O32" s="96">
        <f>M32*100%/M27</f>
        <v>2.303520153142614</v>
      </c>
      <c r="P32" s="94"/>
    </row>
    <row r="33" spans="1:16" ht="19.5">
      <c r="A33" s="52">
        <v>7</v>
      </c>
      <c r="B33" s="3">
        <v>208</v>
      </c>
      <c r="C33" s="2" t="s">
        <v>63</v>
      </c>
      <c r="D33" s="140" t="s">
        <v>215</v>
      </c>
      <c r="E33" s="3" t="s">
        <v>162</v>
      </c>
      <c r="F33" s="3">
        <v>0</v>
      </c>
      <c r="G33" s="3">
        <v>3</v>
      </c>
      <c r="H33" s="3" t="s">
        <v>164</v>
      </c>
      <c r="I33" s="3" t="s">
        <v>164</v>
      </c>
      <c r="J33" s="3" t="s">
        <v>164</v>
      </c>
      <c r="K33" s="93">
        <v>0.0010416666666666667</v>
      </c>
      <c r="L33" s="93">
        <v>0.12717592592592594</v>
      </c>
      <c r="M33" s="93">
        <f t="shared" si="1"/>
        <v>0.1282175925925926</v>
      </c>
      <c r="N33" s="3" t="s">
        <v>163</v>
      </c>
      <c r="O33" s="96"/>
      <c r="P33" s="94"/>
    </row>
    <row r="34" spans="1:16" ht="20.25" thickBot="1">
      <c r="A34" s="53">
        <v>8</v>
      </c>
      <c r="B34" s="16">
        <v>202</v>
      </c>
      <c r="C34" s="15" t="s">
        <v>59</v>
      </c>
      <c r="D34" s="150" t="s">
        <v>199</v>
      </c>
      <c r="E34" s="16" t="s">
        <v>162</v>
      </c>
      <c r="F34" s="16">
        <v>0</v>
      </c>
      <c r="G34" s="16">
        <v>0</v>
      </c>
      <c r="H34" s="16" t="s">
        <v>164</v>
      </c>
      <c r="I34" s="16" t="s">
        <v>164</v>
      </c>
      <c r="J34" s="16" t="s">
        <v>164</v>
      </c>
      <c r="K34" s="16">
        <v>0</v>
      </c>
      <c r="L34" s="16" t="s">
        <v>163</v>
      </c>
      <c r="M34" s="95" t="s">
        <v>163</v>
      </c>
      <c r="N34" s="16" t="s">
        <v>163</v>
      </c>
      <c r="O34" s="16"/>
      <c r="P34" s="57"/>
    </row>
    <row r="35" ht="21" customHeight="1">
      <c r="C35" s="73" t="s">
        <v>175</v>
      </c>
    </row>
    <row r="36" ht="20.25" customHeight="1">
      <c r="C36" s="74" t="s">
        <v>176</v>
      </c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2"/>
    </row>
    <row r="48" ht="12.75">
      <c r="B48" s="22"/>
    </row>
  </sheetData>
  <mergeCells count="16">
    <mergeCell ref="K5:P5"/>
    <mergeCell ref="A1:P1"/>
    <mergeCell ref="A2:P2"/>
    <mergeCell ref="A3:P3"/>
    <mergeCell ref="A4:P4"/>
    <mergeCell ref="A26:P26"/>
    <mergeCell ref="A11:P11"/>
    <mergeCell ref="A6:N6"/>
    <mergeCell ref="A7:N7"/>
    <mergeCell ref="A9:A10"/>
    <mergeCell ref="B9:B10"/>
    <mergeCell ref="C9:C10"/>
    <mergeCell ref="M9:M10"/>
    <mergeCell ref="N9:N10"/>
    <mergeCell ref="O9:O10"/>
    <mergeCell ref="E9:J9"/>
  </mergeCells>
  <printOptions/>
  <pageMargins left="0.29" right="0.25" top="0.3937007874015748" bottom="0.3937007874015748" header="0.4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25">
      <selection activeCell="D42" sqref="D42:E43"/>
    </sheetView>
  </sheetViews>
  <sheetFormatPr defaultColWidth="9.00390625" defaultRowHeight="12.75"/>
  <cols>
    <col min="1" max="1" width="5.375" style="97" customWidth="1"/>
    <col min="2" max="2" width="5.75390625" style="97" customWidth="1"/>
    <col min="3" max="3" width="8.625" style="97" customWidth="1"/>
    <col min="4" max="4" width="22.875" style="49" customWidth="1"/>
    <col min="5" max="5" width="20.875" style="49" customWidth="1"/>
    <col min="6" max="6" width="6.375" style="97" customWidth="1"/>
    <col min="7" max="7" width="8.25390625" style="49" customWidth="1"/>
    <col min="8" max="8" width="7.00390625" style="49" customWidth="1"/>
    <col min="9" max="9" width="8.75390625" style="49" customWidth="1"/>
    <col min="10" max="10" width="6.00390625" style="49" customWidth="1"/>
    <col min="11" max="11" width="6.375" style="97" customWidth="1"/>
    <col min="12" max="12" width="7.75390625" style="97" customWidth="1"/>
    <col min="13" max="13" width="10.25390625" style="49" bestFit="1" customWidth="1"/>
    <col min="14" max="16384" width="9.125" style="49" customWidth="1"/>
  </cols>
  <sheetData>
    <row r="1" spans="1:12" ht="12.75">
      <c r="A1" s="165" t="s">
        <v>136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50" customFormat="1" ht="11.25">
      <c r="A2" s="165" t="s">
        <v>170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.75">
      <c r="A3" s="166" t="s">
        <v>171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5.75">
      <c r="A4" s="76" t="s">
        <v>172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50" customFormat="1" ht="13.5" customHeight="1">
      <c r="A5" s="168" t="s">
        <v>135</v>
      </c>
      <c r="B5" s="168"/>
      <c r="C5" s="168"/>
      <c r="F5" s="54"/>
      <c r="G5" s="170" t="s">
        <v>173</v>
      </c>
      <c r="H5" s="170"/>
      <c r="I5" s="170"/>
      <c r="J5" s="170"/>
      <c r="K5" s="170"/>
      <c r="L5" s="170"/>
    </row>
    <row r="6" spans="1:12" s="51" customFormat="1" ht="18">
      <c r="A6" s="75" t="s">
        <v>134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51" customFormat="1" ht="18" customHeight="1">
      <c r="A7" s="76" t="s">
        <v>174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ht="11.25" customHeight="1" thickBot="1"/>
    <row r="9" spans="1:12" ht="13.5" thickBot="1">
      <c r="A9" s="118" t="s">
        <v>100</v>
      </c>
      <c r="B9" s="101" t="s">
        <v>8</v>
      </c>
      <c r="C9" s="101" t="s">
        <v>137</v>
      </c>
      <c r="D9" s="77" t="s">
        <v>129</v>
      </c>
      <c r="E9" s="77" t="s">
        <v>130</v>
      </c>
      <c r="F9" s="101" t="s">
        <v>131</v>
      </c>
      <c r="G9" s="77" t="s">
        <v>132</v>
      </c>
      <c r="H9" s="77" t="s">
        <v>133</v>
      </c>
      <c r="I9" s="77" t="s">
        <v>105</v>
      </c>
      <c r="J9" s="77" t="s">
        <v>106</v>
      </c>
      <c r="K9" s="112" t="s">
        <v>195</v>
      </c>
      <c r="L9" s="113" t="s">
        <v>191</v>
      </c>
    </row>
    <row r="10" spans="1:12" ht="19.5" customHeight="1">
      <c r="A10" s="78">
        <v>1</v>
      </c>
      <c r="B10" s="79">
        <v>2</v>
      </c>
      <c r="C10" s="79">
        <v>16</v>
      </c>
      <c r="D10" s="66" t="s">
        <v>144</v>
      </c>
      <c r="E10" s="66" t="s">
        <v>145</v>
      </c>
      <c r="F10" s="79" t="s">
        <v>70</v>
      </c>
      <c r="G10" s="67">
        <v>0.12699074074074074</v>
      </c>
      <c r="H10" s="67">
        <v>0.11805555555555557</v>
      </c>
      <c r="I10" s="67">
        <f aca="true" t="shared" si="0" ref="I10:I30">G10-H10</f>
        <v>0.008935185185185171</v>
      </c>
      <c r="J10" s="66">
        <v>1</v>
      </c>
      <c r="K10" s="116">
        <v>1</v>
      </c>
      <c r="L10" s="117" t="s">
        <v>186</v>
      </c>
    </row>
    <row r="11" spans="1:12" ht="19.5" customHeight="1">
      <c r="A11" s="80">
        <v>2</v>
      </c>
      <c r="B11" s="81">
        <v>2</v>
      </c>
      <c r="C11" s="81">
        <v>10</v>
      </c>
      <c r="D11" s="61" t="s">
        <v>9</v>
      </c>
      <c r="E11" s="61" t="s">
        <v>12</v>
      </c>
      <c r="F11" s="81" t="s">
        <v>70</v>
      </c>
      <c r="G11" s="62">
        <v>0.09370370370370369</v>
      </c>
      <c r="H11" s="62">
        <v>0.08402777777777777</v>
      </c>
      <c r="I11" s="62">
        <f t="shared" si="0"/>
        <v>0.009675925925925921</v>
      </c>
      <c r="J11" s="61">
        <v>2</v>
      </c>
      <c r="K11" s="109">
        <f>I11/I10</f>
        <v>1.0829015544041463</v>
      </c>
      <c r="L11" s="100" t="s">
        <v>185</v>
      </c>
    </row>
    <row r="12" spans="1:12" ht="19.5" customHeight="1">
      <c r="A12" s="80">
        <v>3</v>
      </c>
      <c r="B12" s="81">
        <v>2</v>
      </c>
      <c r="C12" s="81">
        <v>7</v>
      </c>
      <c r="D12" s="61" t="s">
        <v>73</v>
      </c>
      <c r="E12" s="61" t="s">
        <v>74</v>
      </c>
      <c r="F12" s="81" t="s">
        <v>70</v>
      </c>
      <c r="G12" s="62">
        <v>0.06322916666666667</v>
      </c>
      <c r="H12" s="62">
        <v>0.05347222222222222</v>
      </c>
      <c r="I12" s="62">
        <f t="shared" si="0"/>
        <v>0.00975694444444445</v>
      </c>
      <c r="J12" s="61">
        <v>3</v>
      </c>
      <c r="K12" s="109">
        <f>I12/I10</f>
        <v>1.0919689119171008</v>
      </c>
      <c r="L12" s="100" t="s">
        <v>185</v>
      </c>
    </row>
    <row r="13" spans="1:12" ht="19.5" customHeight="1">
      <c r="A13" s="80">
        <v>4</v>
      </c>
      <c r="B13" s="81">
        <v>2</v>
      </c>
      <c r="C13" s="81">
        <v>8</v>
      </c>
      <c r="D13" s="61" t="s">
        <v>115</v>
      </c>
      <c r="E13" s="61" t="s">
        <v>116</v>
      </c>
      <c r="F13" s="81" t="s">
        <v>70</v>
      </c>
      <c r="G13" s="62">
        <v>0.07846064814814814</v>
      </c>
      <c r="H13" s="62">
        <v>0.06736111111111111</v>
      </c>
      <c r="I13" s="62">
        <f t="shared" si="0"/>
        <v>0.011099537037037033</v>
      </c>
      <c r="J13" s="61">
        <v>4</v>
      </c>
      <c r="K13" s="109">
        <f>I13/I10</f>
        <v>1.242227979274613</v>
      </c>
      <c r="L13" s="100"/>
    </row>
    <row r="14" spans="1:12" ht="19.5" customHeight="1">
      <c r="A14" s="80">
        <v>5</v>
      </c>
      <c r="B14" s="81">
        <v>2</v>
      </c>
      <c r="C14" s="81">
        <v>3</v>
      </c>
      <c r="D14" s="61" t="s">
        <v>94</v>
      </c>
      <c r="E14" s="61" t="s">
        <v>95</v>
      </c>
      <c r="F14" s="81" t="s">
        <v>70</v>
      </c>
      <c r="G14" s="62">
        <v>0.025925925925925925</v>
      </c>
      <c r="H14" s="62">
        <v>0.014583333333333332</v>
      </c>
      <c r="I14" s="62">
        <f t="shared" si="0"/>
        <v>0.011342592592592593</v>
      </c>
      <c r="J14" s="61">
        <v>5</v>
      </c>
      <c r="K14" s="109">
        <f>I14/I10</f>
        <v>1.2694300518134736</v>
      </c>
      <c r="L14" s="100"/>
    </row>
    <row r="15" spans="1:12" ht="19.5" customHeight="1" thickBot="1">
      <c r="A15" s="84">
        <v>6</v>
      </c>
      <c r="B15" s="85">
        <v>2</v>
      </c>
      <c r="C15" s="85">
        <v>13</v>
      </c>
      <c r="D15" s="63" t="s">
        <v>87</v>
      </c>
      <c r="E15" s="64" t="s">
        <v>92</v>
      </c>
      <c r="F15" s="85" t="s">
        <v>70</v>
      </c>
      <c r="G15" s="65">
        <v>0.14662037037037037</v>
      </c>
      <c r="H15" s="65">
        <v>0.13402777777777777</v>
      </c>
      <c r="I15" s="65">
        <f t="shared" si="0"/>
        <v>0.0125925925925926</v>
      </c>
      <c r="J15" s="63">
        <v>6</v>
      </c>
      <c r="K15" s="110">
        <f>I15/I10</f>
        <v>1.4093264248704693</v>
      </c>
      <c r="L15" s="111"/>
    </row>
    <row r="16" spans="1:12" ht="19.5" customHeight="1">
      <c r="A16" s="78">
        <v>1</v>
      </c>
      <c r="B16" s="79">
        <v>2</v>
      </c>
      <c r="C16" s="79">
        <v>18</v>
      </c>
      <c r="D16" s="66" t="s">
        <v>153</v>
      </c>
      <c r="E16" s="66" t="s">
        <v>16</v>
      </c>
      <c r="F16" s="79" t="s">
        <v>66</v>
      </c>
      <c r="G16" s="67">
        <v>0.15042824074074074</v>
      </c>
      <c r="H16" s="67">
        <v>0.1451388888888889</v>
      </c>
      <c r="I16" s="67">
        <f t="shared" si="0"/>
        <v>0.005289351851851837</v>
      </c>
      <c r="J16" s="66">
        <v>1</v>
      </c>
      <c r="K16" s="116">
        <v>1</v>
      </c>
      <c r="L16" s="117" t="s">
        <v>186</v>
      </c>
    </row>
    <row r="17" spans="1:12" ht="19.5" customHeight="1">
      <c r="A17" s="80">
        <v>2</v>
      </c>
      <c r="B17" s="81">
        <v>2</v>
      </c>
      <c r="C17" s="81">
        <v>12</v>
      </c>
      <c r="D17" s="61" t="s">
        <v>117</v>
      </c>
      <c r="E17" s="61" t="s">
        <v>114</v>
      </c>
      <c r="F17" s="81" t="s">
        <v>66</v>
      </c>
      <c r="G17" s="62">
        <v>0.13657407407407407</v>
      </c>
      <c r="H17" s="62">
        <v>0.12847222222222224</v>
      </c>
      <c r="I17" s="62">
        <f t="shared" si="0"/>
        <v>0.008101851851851832</v>
      </c>
      <c r="J17" s="61">
        <v>2</v>
      </c>
      <c r="K17" s="109">
        <f>I17/I16</f>
        <v>1.531728665207878</v>
      </c>
      <c r="L17" s="100"/>
    </row>
    <row r="18" spans="1:12" ht="19.5" customHeight="1">
      <c r="A18" s="80">
        <v>3</v>
      </c>
      <c r="B18" s="81">
        <v>2</v>
      </c>
      <c r="C18" s="81">
        <v>9</v>
      </c>
      <c r="D18" s="61" t="s">
        <v>56</v>
      </c>
      <c r="E18" s="61" t="s">
        <v>57</v>
      </c>
      <c r="F18" s="81" t="s">
        <v>66</v>
      </c>
      <c r="G18" s="62">
        <v>0.08520833333333333</v>
      </c>
      <c r="H18" s="62">
        <v>0.07569444444444444</v>
      </c>
      <c r="I18" s="62">
        <f t="shared" si="0"/>
        <v>0.009513888888888891</v>
      </c>
      <c r="J18" s="61">
        <v>3</v>
      </c>
      <c r="K18" s="109">
        <f>I18/I16</f>
        <v>1.7986870897155416</v>
      </c>
      <c r="L18" s="100"/>
    </row>
    <row r="19" spans="1:12" ht="19.5" customHeight="1">
      <c r="A19" s="80">
        <v>4</v>
      </c>
      <c r="B19" s="81">
        <v>2</v>
      </c>
      <c r="C19" s="81">
        <v>15</v>
      </c>
      <c r="D19" s="61" t="s">
        <v>86</v>
      </c>
      <c r="E19" s="61" t="s">
        <v>89</v>
      </c>
      <c r="F19" s="81" t="s">
        <v>66</v>
      </c>
      <c r="G19" s="62">
        <v>0.16680555555555554</v>
      </c>
      <c r="H19" s="62">
        <v>0.15694444444444444</v>
      </c>
      <c r="I19" s="62">
        <f t="shared" si="0"/>
        <v>0.009861111111111098</v>
      </c>
      <c r="J19" s="61">
        <v>4</v>
      </c>
      <c r="K19" s="109">
        <f>I19/I16</f>
        <v>1.8643326039387338</v>
      </c>
      <c r="L19" s="100"/>
    </row>
    <row r="20" spans="1:12" ht="19.5" customHeight="1">
      <c r="A20" s="80">
        <v>5</v>
      </c>
      <c r="B20" s="81">
        <v>2</v>
      </c>
      <c r="C20" s="81">
        <v>2</v>
      </c>
      <c r="D20" s="61" t="s">
        <v>97</v>
      </c>
      <c r="E20" s="61" t="s">
        <v>96</v>
      </c>
      <c r="F20" s="81" t="s">
        <v>66</v>
      </c>
      <c r="G20" s="62">
        <v>0.017569444444444447</v>
      </c>
      <c r="H20" s="62">
        <v>0.007638888888888889</v>
      </c>
      <c r="I20" s="62">
        <f t="shared" si="0"/>
        <v>0.009930555555555557</v>
      </c>
      <c r="J20" s="61">
        <v>5</v>
      </c>
      <c r="K20" s="109">
        <f>I20/I16</f>
        <v>1.8774617067833754</v>
      </c>
      <c r="L20" s="100"/>
    </row>
    <row r="21" spans="1:12" ht="19.5" customHeight="1">
      <c r="A21" s="80">
        <v>6</v>
      </c>
      <c r="B21" s="81">
        <v>2</v>
      </c>
      <c r="C21" s="81">
        <v>19</v>
      </c>
      <c r="D21" s="61" t="s">
        <v>41</v>
      </c>
      <c r="E21" s="61" t="s">
        <v>39</v>
      </c>
      <c r="F21" s="81" t="s">
        <v>66</v>
      </c>
      <c r="G21" s="62">
        <v>0.07023148148148149</v>
      </c>
      <c r="H21" s="62">
        <v>0.059722222222222225</v>
      </c>
      <c r="I21" s="62">
        <f t="shared" si="0"/>
        <v>0.010509259259259267</v>
      </c>
      <c r="J21" s="61">
        <v>6</v>
      </c>
      <c r="K21" s="109">
        <f>I21/I16</f>
        <v>1.9868708971553681</v>
      </c>
      <c r="L21" s="100"/>
    </row>
    <row r="22" spans="1:12" ht="19.5" customHeight="1">
      <c r="A22" s="80">
        <v>7</v>
      </c>
      <c r="B22" s="81">
        <v>2</v>
      </c>
      <c r="C22" s="81">
        <v>6</v>
      </c>
      <c r="D22" s="61" t="s">
        <v>146</v>
      </c>
      <c r="E22" s="61" t="s">
        <v>147</v>
      </c>
      <c r="F22" s="81" t="s">
        <v>66</v>
      </c>
      <c r="G22" s="62">
        <v>0.055150462962962964</v>
      </c>
      <c r="H22" s="62">
        <v>0.04375</v>
      </c>
      <c r="I22" s="62">
        <f t="shared" si="0"/>
        <v>0.011400462962962966</v>
      </c>
      <c r="J22" s="61">
        <v>7</v>
      </c>
      <c r="K22" s="109">
        <f>I22/I16</f>
        <v>2.1553610503282346</v>
      </c>
      <c r="L22" s="100"/>
    </row>
    <row r="23" spans="1:12" ht="19.5" customHeight="1">
      <c r="A23" s="80">
        <v>8</v>
      </c>
      <c r="B23" s="81">
        <v>2</v>
      </c>
      <c r="C23" s="81">
        <v>4</v>
      </c>
      <c r="D23" s="61" t="s">
        <v>7</v>
      </c>
      <c r="E23" s="61" t="s">
        <v>10</v>
      </c>
      <c r="F23" s="81" t="s">
        <v>66</v>
      </c>
      <c r="G23" s="62">
        <v>0.035</v>
      </c>
      <c r="H23" s="62">
        <v>0.022222222222222223</v>
      </c>
      <c r="I23" s="62">
        <f t="shared" si="0"/>
        <v>0.01277777777777778</v>
      </c>
      <c r="J23" s="61">
        <v>8</v>
      </c>
      <c r="K23" s="109">
        <f>I23/I16</f>
        <v>2.4157549234135742</v>
      </c>
      <c r="L23" s="100"/>
    </row>
    <row r="24" spans="1:12" ht="19.5" customHeight="1" thickBot="1">
      <c r="A24" s="84">
        <v>9</v>
      </c>
      <c r="B24" s="85">
        <v>2</v>
      </c>
      <c r="C24" s="85">
        <v>5</v>
      </c>
      <c r="D24" s="63" t="s">
        <v>58</v>
      </c>
      <c r="E24" s="63" t="s">
        <v>77</v>
      </c>
      <c r="F24" s="85" t="s">
        <v>66</v>
      </c>
      <c r="G24" s="65">
        <v>0.046921296296296294</v>
      </c>
      <c r="H24" s="65">
        <v>0.03333333333333333</v>
      </c>
      <c r="I24" s="65">
        <f t="shared" si="0"/>
        <v>0.013587962962962961</v>
      </c>
      <c r="J24" s="63">
        <v>9</v>
      </c>
      <c r="K24" s="110">
        <f>I24/I16</f>
        <v>2.5689277899343614</v>
      </c>
      <c r="L24" s="111"/>
    </row>
    <row r="25" spans="1:12" ht="19.5" customHeight="1">
      <c r="A25" s="86">
        <v>1</v>
      </c>
      <c r="B25" s="87">
        <v>2</v>
      </c>
      <c r="C25" s="87">
        <v>17</v>
      </c>
      <c r="D25" s="59" t="s">
        <v>17</v>
      </c>
      <c r="E25" s="59" t="s">
        <v>15</v>
      </c>
      <c r="F25" s="87" t="s">
        <v>67</v>
      </c>
      <c r="G25" s="60">
        <v>0.11851851851851852</v>
      </c>
      <c r="H25" s="60">
        <v>0.11388888888888889</v>
      </c>
      <c r="I25" s="60">
        <f t="shared" si="0"/>
        <v>0.004629629629629636</v>
      </c>
      <c r="J25" s="59">
        <v>1</v>
      </c>
      <c r="K25" s="114">
        <v>1</v>
      </c>
      <c r="L25" s="115" t="s">
        <v>186</v>
      </c>
    </row>
    <row r="26" spans="1:13" ht="19.5" customHeight="1">
      <c r="A26" s="80">
        <v>2</v>
      </c>
      <c r="B26" s="81">
        <v>2</v>
      </c>
      <c r="C26" s="81">
        <v>11</v>
      </c>
      <c r="D26" s="61" t="s">
        <v>5</v>
      </c>
      <c r="E26" s="61" t="s">
        <v>6</v>
      </c>
      <c r="F26" s="81" t="s">
        <v>67</v>
      </c>
      <c r="G26" s="62">
        <v>0.11559027777777779</v>
      </c>
      <c r="H26" s="62">
        <v>0.10833333333333334</v>
      </c>
      <c r="I26" s="62">
        <f t="shared" si="0"/>
        <v>0.007256944444444455</v>
      </c>
      <c r="J26" s="61">
        <v>2</v>
      </c>
      <c r="K26" s="109">
        <f>I26/I25</f>
        <v>1.5675</v>
      </c>
      <c r="L26" s="100"/>
      <c r="M26" s="55"/>
    </row>
    <row r="27" spans="1:12" ht="19.5" customHeight="1">
      <c r="A27" s="80">
        <v>3</v>
      </c>
      <c r="B27" s="81">
        <v>2</v>
      </c>
      <c r="C27" s="81">
        <v>1</v>
      </c>
      <c r="D27" s="61" t="s">
        <v>75</v>
      </c>
      <c r="E27" s="61" t="s">
        <v>76</v>
      </c>
      <c r="F27" s="81" t="s">
        <v>67</v>
      </c>
      <c r="G27" s="62">
        <v>0.013275462962962963</v>
      </c>
      <c r="H27" s="62">
        <v>0.002777777777777778</v>
      </c>
      <c r="I27" s="62">
        <f t="shared" si="0"/>
        <v>0.010497685185185185</v>
      </c>
      <c r="J27" s="61">
        <v>3</v>
      </c>
      <c r="K27" s="109">
        <f>I27/I25</f>
        <v>2.2674999999999965</v>
      </c>
      <c r="L27" s="100"/>
    </row>
    <row r="28" spans="1:12" ht="19.5" customHeight="1">
      <c r="A28" s="80">
        <v>4</v>
      </c>
      <c r="B28" s="81">
        <v>2</v>
      </c>
      <c r="C28" s="81">
        <v>14</v>
      </c>
      <c r="D28" s="61" t="s">
        <v>48</v>
      </c>
      <c r="E28" s="61" t="s">
        <v>49</v>
      </c>
      <c r="F28" s="81" t="s">
        <v>67</v>
      </c>
      <c r="G28" s="62">
        <v>0.16537037037037036</v>
      </c>
      <c r="H28" s="62">
        <v>0.1486111111111111</v>
      </c>
      <c r="I28" s="62">
        <f t="shared" si="0"/>
        <v>0.01675925925925925</v>
      </c>
      <c r="J28" s="61">
        <v>4</v>
      </c>
      <c r="K28" s="109"/>
      <c r="L28" s="100"/>
    </row>
    <row r="29" spans="1:12" ht="19.5" customHeight="1">
      <c r="A29" s="80">
        <v>5</v>
      </c>
      <c r="B29" s="81">
        <v>2</v>
      </c>
      <c r="C29" s="81">
        <v>20</v>
      </c>
      <c r="D29" s="70" t="s">
        <v>160</v>
      </c>
      <c r="E29" s="70" t="s">
        <v>161</v>
      </c>
      <c r="F29" s="81" t="s">
        <v>67</v>
      </c>
      <c r="G29" s="62">
        <v>0.11195601851851851</v>
      </c>
      <c r="H29" s="62">
        <v>0.09444444444444444</v>
      </c>
      <c r="I29" s="62">
        <f>G29-H29</f>
        <v>0.01751157407407407</v>
      </c>
      <c r="J29" s="61">
        <v>5</v>
      </c>
      <c r="K29" s="109"/>
      <c r="L29" s="100"/>
    </row>
    <row r="30" spans="1:12" ht="19.5" customHeight="1" thickBot="1">
      <c r="A30" s="84">
        <v>6</v>
      </c>
      <c r="B30" s="85">
        <v>2</v>
      </c>
      <c r="C30" s="85">
        <v>21</v>
      </c>
      <c r="D30" s="64" t="s">
        <v>179</v>
      </c>
      <c r="E30" s="64" t="s">
        <v>180</v>
      </c>
      <c r="F30" s="85" t="s">
        <v>67</v>
      </c>
      <c r="G30" s="65">
        <v>0.16965277777777776</v>
      </c>
      <c r="H30" s="65">
        <v>0.15138888888888888</v>
      </c>
      <c r="I30" s="65">
        <f t="shared" si="0"/>
        <v>0.018263888888888885</v>
      </c>
      <c r="J30" s="63">
        <v>6</v>
      </c>
      <c r="K30" s="110"/>
      <c r="L30" s="111"/>
    </row>
    <row r="31" spans="1:11" ht="7.5" customHeight="1">
      <c r="A31" s="102"/>
      <c r="B31" s="102"/>
      <c r="C31" s="102"/>
      <c r="D31" s="58"/>
      <c r="E31" s="58"/>
      <c r="F31" s="102"/>
      <c r="G31" s="68"/>
      <c r="H31" s="68"/>
      <c r="I31" s="68"/>
      <c r="J31" s="68"/>
      <c r="K31" s="106"/>
    </row>
    <row r="32" spans="1:11" ht="10.5" customHeight="1" thickBot="1">
      <c r="A32" s="102"/>
      <c r="B32" s="102"/>
      <c r="C32" s="102"/>
      <c r="D32" s="68"/>
      <c r="E32" s="68"/>
      <c r="F32" s="102"/>
      <c r="G32" s="68"/>
      <c r="H32" s="68"/>
      <c r="I32" s="68"/>
      <c r="J32" s="68"/>
      <c r="K32" s="107"/>
    </row>
    <row r="33" spans="1:12" ht="13.5" thickBot="1">
      <c r="A33" s="118" t="s">
        <v>100</v>
      </c>
      <c r="B33" s="101" t="s">
        <v>8</v>
      </c>
      <c r="C33" s="101" t="s">
        <v>137</v>
      </c>
      <c r="D33" s="77" t="s">
        <v>129</v>
      </c>
      <c r="E33" s="77" t="s">
        <v>130</v>
      </c>
      <c r="F33" s="101" t="s">
        <v>131</v>
      </c>
      <c r="G33" s="77" t="s">
        <v>132</v>
      </c>
      <c r="H33" s="77" t="s">
        <v>133</v>
      </c>
      <c r="I33" s="77" t="s">
        <v>105</v>
      </c>
      <c r="J33" s="77" t="s">
        <v>106</v>
      </c>
      <c r="K33" s="112" t="s">
        <v>195</v>
      </c>
      <c r="L33" s="113" t="s">
        <v>191</v>
      </c>
    </row>
    <row r="34" spans="1:12" ht="19.5" customHeight="1">
      <c r="A34" s="78">
        <v>1</v>
      </c>
      <c r="B34" s="79">
        <v>1</v>
      </c>
      <c r="C34" s="88">
        <v>13</v>
      </c>
      <c r="D34" s="66" t="s">
        <v>20</v>
      </c>
      <c r="E34" s="66" t="s">
        <v>71</v>
      </c>
      <c r="F34" s="79" t="s">
        <v>70</v>
      </c>
      <c r="G34" s="67">
        <v>0.13045138888888888</v>
      </c>
      <c r="H34" s="67">
        <v>0.125</v>
      </c>
      <c r="I34" s="67">
        <f aca="true" t="shared" si="1" ref="I34:I47">G34-H34</f>
        <v>0.005451388888888881</v>
      </c>
      <c r="J34" s="66">
        <v>1</v>
      </c>
      <c r="K34" s="116"/>
      <c r="L34" s="117"/>
    </row>
    <row r="35" spans="1:12" ht="19.5" customHeight="1">
      <c r="A35" s="80">
        <v>2</v>
      </c>
      <c r="B35" s="81">
        <v>1</v>
      </c>
      <c r="C35" s="89">
        <v>8</v>
      </c>
      <c r="D35" s="61" t="s">
        <v>150</v>
      </c>
      <c r="E35" s="61" t="s">
        <v>151</v>
      </c>
      <c r="F35" s="81" t="s">
        <v>70</v>
      </c>
      <c r="G35" s="62">
        <v>0.059722222222222225</v>
      </c>
      <c r="H35" s="62">
        <v>0.05277777777777778</v>
      </c>
      <c r="I35" s="62">
        <f t="shared" si="1"/>
        <v>0.0069444444444444475</v>
      </c>
      <c r="J35" s="61">
        <v>2</v>
      </c>
      <c r="K35" s="109"/>
      <c r="L35" s="100"/>
    </row>
    <row r="36" spans="1:12" ht="19.5" customHeight="1" thickBot="1">
      <c r="A36" s="84">
        <v>3</v>
      </c>
      <c r="B36" s="85">
        <v>1</v>
      </c>
      <c r="C36" s="90">
        <v>4</v>
      </c>
      <c r="D36" s="63" t="s">
        <v>113</v>
      </c>
      <c r="E36" s="63" t="s">
        <v>155</v>
      </c>
      <c r="F36" s="85" t="s">
        <v>70</v>
      </c>
      <c r="G36" s="65">
        <v>0.04670138888888889</v>
      </c>
      <c r="H36" s="65">
        <v>0.03680555555555556</v>
      </c>
      <c r="I36" s="65">
        <f t="shared" si="1"/>
        <v>0.009895833333333333</v>
      </c>
      <c r="J36" s="63">
        <v>3</v>
      </c>
      <c r="K36" s="110"/>
      <c r="L36" s="111"/>
    </row>
    <row r="37" spans="1:12" ht="19.5" customHeight="1">
      <c r="A37" s="86">
        <v>4</v>
      </c>
      <c r="B37" s="87">
        <v>1</v>
      </c>
      <c r="C37" s="91">
        <v>3</v>
      </c>
      <c r="D37" s="59" t="s">
        <v>156</v>
      </c>
      <c r="E37" s="59" t="s">
        <v>157</v>
      </c>
      <c r="F37" s="87" t="s">
        <v>66</v>
      </c>
      <c r="G37" s="60">
        <v>0.026296296296296293</v>
      </c>
      <c r="H37" s="60">
        <v>0.015972222222222224</v>
      </c>
      <c r="I37" s="60">
        <f t="shared" si="1"/>
        <v>0.010324074074074069</v>
      </c>
      <c r="J37" s="59">
        <v>1</v>
      </c>
      <c r="K37" s="114"/>
      <c r="L37" s="119"/>
    </row>
    <row r="38" spans="1:12" ht="19.5" customHeight="1">
      <c r="A38" s="80">
        <v>5</v>
      </c>
      <c r="B38" s="81">
        <v>1</v>
      </c>
      <c r="C38" s="89">
        <v>7</v>
      </c>
      <c r="D38" s="61" t="s">
        <v>148</v>
      </c>
      <c r="E38" s="61" t="s">
        <v>149</v>
      </c>
      <c r="F38" s="81" t="s">
        <v>66</v>
      </c>
      <c r="G38" s="62">
        <v>0.05682870370370371</v>
      </c>
      <c r="H38" s="62">
        <v>0.04583333333333334</v>
      </c>
      <c r="I38" s="62">
        <f t="shared" si="1"/>
        <v>0.01099537037037037</v>
      </c>
      <c r="J38" s="61">
        <v>2</v>
      </c>
      <c r="K38" s="109"/>
      <c r="L38" s="100"/>
    </row>
    <row r="39" spans="1:12" ht="19.5" customHeight="1">
      <c r="A39" s="80">
        <v>6</v>
      </c>
      <c r="B39" s="81">
        <v>1</v>
      </c>
      <c r="C39" s="89">
        <v>14</v>
      </c>
      <c r="D39" s="61" t="s">
        <v>52</v>
      </c>
      <c r="E39" s="61" t="s">
        <v>50</v>
      </c>
      <c r="F39" s="81" t="s">
        <v>66</v>
      </c>
      <c r="G39" s="62">
        <v>0.1255787037037037</v>
      </c>
      <c r="H39" s="62">
        <v>0.11319444444444444</v>
      </c>
      <c r="I39" s="62">
        <f t="shared" si="1"/>
        <v>0.012384259259259248</v>
      </c>
      <c r="J39" s="61">
        <v>3</v>
      </c>
      <c r="K39" s="109"/>
      <c r="L39" s="100"/>
    </row>
    <row r="40" spans="1:12" ht="19.5" customHeight="1" thickBot="1">
      <c r="A40" s="82">
        <v>7</v>
      </c>
      <c r="B40" s="83">
        <v>1</v>
      </c>
      <c r="C40" s="92">
        <v>5</v>
      </c>
      <c r="D40" s="71" t="s">
        <v>158</v>
      </c>
      <c r="E40" s="71" t="s">
        <v>159</v>
      </c>
      <c r="F40" s="83" t="s">
        <v>66</v>
      </c>
      <c r="G40" s="72">
        <v>0.04162037037037037</v>
      </c>
      <c r="H40" s="72">
        <v>0.024305555555555556</v>
      </c>
      <c r="I40" s="72">
        <f t="shared" si="1"/>
        <v>0.017314814814814814</v>
      </c>
      <c r="J40" s="71">
        <v>4</v>
      </c>
      <c r="K40" s="120"/>
      <c r="L40" s="121"/>
    </row>
    <row r="41" spans="1:12" ht="19.5" customHeight="1">
      <c r="A41" s="78">
        <v>8</v>
      </c>
      <c r="B41" s="79">
        <v>1</v>
      </c>
      <c r="C41" s="88">
        <v>1</v>
      </c>
      <c r="D41" s="66" t="s">
        <v>72</v>
      </c>
      <c r="E41" s="66" t="s">
        <v>11</v>
      </c>
      <c r="F41" s="79" t="s">
        <v>67</v>
      </c>
      <c r="G41" s="67">
        <v>0.06525462962962963</v>
      </c>
      <c r="H41" s="67">
        <v>0.05833333333333333</v>
      </c>
      <c r="I41" s="67">
        <f t="shared" si="1"/>
        <v>0.006921296296296307</v>
      </c>
      <c r="J41" s="66">
        <v>1</v>
      </c>
      <c r="K41" s="116">
        <v>1</v>
      </c>
      <c r="L41" s="122" t="s">
        <v>184</v>
      </c>
    </row>
    <row r="42" spans="1:12" ht="19.5" customHeight="1">
      <c r="A42" s="80">
        <v>9</v>
      </c>
      <c r="B42" s="81">
        <v>1</v>
      </c>
      <c r="C42" s="89">
        <v>11</v>
      </c>
      <c r="D42" s="61" t="s">
        <v>154</v>
      </c>
      <c r="E42" s="61" t="s">
        <v>26</v>
      </c>
      <c r="F42" s="81" t="s">
        <v>67</v>
      </c>
      <c r="G42" s="62">
        <v>0.09690972222222222</v>
      </c>
      <c r="H42" s="62">
        <v>0.08958333333333333</v>
      </c>
      <c r="I42" s="62">
        <f t="shared" si="1"/>
        <v>0.007326388888888882</v>
      </c>
      <c r="J42" s="61">
        <v>2</v>
      </c>
      <c r="K42" s="96">
        <f>I42*100%/I41</f>
        <v>1.058528428093643</v>
      </c>
      <c r="L42" s="100" t="s">
        <v>185</v>
      </c>
    </row>
    <row r="43" spans="1:12" ht="19.5" customHeight="1">
      <c r="A43" s="80">
        <v>10</v>
      </c>
      <c r="B43" s="81">
        <v>1</v>
      </c>
      <c r="C43" s="89">
        <v>2</v>
      </c>
      <c r="D43" s="61" t="s">
        <v>25</v>
      </c>
      <c r="E43" s="61" t="s">
        <v>27</v>
      </c>
      <c r="F43" s="81" t="s">
        <v>67</v>
      </c>
      <c r="G43" s="62">
        <v>0.0719675925925926</v>
      </c>
      <c r="H43" s="62">
        <v>0.06388888888888888</v>
      </c>
      <c r="I43" s="62">
        <f t="shared" si="1"/>
        <v>0.008078703703703713</v>
      </c>
      <c r="J43" s="61">
        <v>3</v>
      </c>
      <c r="K43" s="96">
        <f>I43*100%/I41</f>
        <v>1.167224080267558</v>
      </c>
      <c r="L43" s="100" t="s">
        <v>185</v>
      </c>
    </row>
    <row r="44" spans="1:12" ht="19.5" customHeight="1">
      <c r="A44" s="80">
        <v>11</v>
      </c>
      <c r="B44" s="81">
        <v>1</v>
      </c>
      <c r="C44" s="89">
        <v>12</v>
      </c>
      <c r="D44" s="61" t="s">
        <v>118</v>
      </c>
      <c r="E44" s="61" t="s">
        <v>119</v>
      </c>
      <c r="F44" s="81" t="s">
        <v>67</v>
      </c>
      <c r="G44" s="62">
        <v>0.10403935185185186</v>
      </c>
      <c r="H44" s="62">
        <v>0.09583333333333333</v>
      </c>
      <c r="I44" s="62">
        <f t="shared" si="1"/>
        <v>0.00820601851851853</v>
      </c>
      <c r="J44" s="61">
        <v>4</v>
      </c>
      <c r="K44" s="96">
        <f>I44*100%/I41</f>
        <v>1.1856187290969895</v>
      </c>
      <c r="L44" s="100"/>
    </row>
    <row r="45" spans="1:12" ht="19.5" customHeight="1">
      <c r="A45" s="80">
        <v>12</v>
      </c>
      <c r="B45" s="81">
        <v>1</v>
      </c>
      <c r="C45" s="89">
        <v>6</v>
      </c>
      <c r="D45" s="61" t="s">
        <v>90</v>
      </c>
      <c r="E45" s="70" t="s">
        <v>88</v>
      </c>
      <c r="F45" s="81" t="s">
        <v>67</v>
      </c>
      <c r="G45" s="62">
        <v>0.08074074074074074</v>
      </c>
      <c r="H45" s="62">
        <v>0.06944444444444443</v>
      </c>
      <c r="I45" s="62">
        <f t="shared" si="1"/>
        <v>0.011296296296296304</v>
      </c>
      <c r="J45" s="61">
        <v>5</v>
      </c>
      <c r="K45" s="96">
        <f>I45*100%/I41</f>
        <v>1.6321070234113697</v>
      </c>
      <c r="L45" s="100"/>
    </row>
    <row r="46" spans="1:12" ht="19.5" customHeight="1">
      <c r="A46" s="80">
        <v>13</v>
      </c>
      <c r="B46" s="81">
        <v>1</v>
      </c>
      <c r="C46" s="89">
        <v>9</v>
      </c>
      <c r="D46" s="61" t="s">
        <v>91</v>
      </c>
      <c r="E46" s="61" t="s">
        <v>93</v>
      </c>
      <c r="F46" s="81" t="s">
        <v>67</v>
      </c>
      <c r="G46" s="62">
        <v>0.114375</v>
      </c>
      <c r="H46" s="62">
        <v>0.10277777777777779</v>
      </c>
      <c r="I46" s="62">
        <f t="shared" si="1"/>
        <v>0.011597222222222217</v>
      </c>
      <c r="J46" s="61">
        <v>6</v>
      </c>
      <c r="K46" s="96">
        <f>I46*100%/I41</f>
        <v>1.6755852842809331</v>
      </c>
      <c r="L46" s="100"/>
    </row>
    <row r="47" spans="1:12" ht="19.5" customHeight="1" thickBot="1">
      <c r="A47" s="84">
        <v>14</v>
      </c>
      <c r="B47" s="85">
        <v>1</v>
      </c>
      <c r="C47" s="90">
        <v>10</v>
      </c>
      <c r="D47" s="63" t="s">
        <v>51</v>
      </c>
      <c r="E47" s="63" t="s">
        <v>53</v>
      </c>
      <c r="F47" s="85" t="s">
        <v>67</v>
      </c>
      <c r="G47" s="65">
        <v>0.09365740740740741</v>
      </c>
      <c r="H47" s="65">
        <v>0.07777777777777778</v>
      </c>
      <c r="I47" s="65">
        <f t="shared" si="1"/>
        <v>0.015879629629629632</v>
      </c>
      <c r="J47" s="63">
        <v>7</v>
      </c>
      <c r="K47" s="123">
        <f>I47*100%/I41</f>
        <v>2.2943143812708997</v>
      </c>
      <c r="L47" s="111"/>
    </row>
    <row r="48" spans="1:11" ht="12.75">
      <c r="A48" s="103"/>
      <c r="B48" s="103"/>
      <c r="C48" s="105"/>
      <c r="D48" s="69"/>
      <c r="E48" s="69"/>
      <c r="F48" s="103"/>
      <c r="G48" s="69"/>
      <c r="H48" s="69"/>
      <c r="I48" s="69"/>
      <c r="J48" s="69"/>
      <c r="K48" s="106"/>
    </row>
    <row r="49" spans="1:11" ht="12.75">
      <c r="A49" s="169" t="s">
        <v>175</v>
      </c>
      <c r="B49" s="169"/>
      <c r="C49" s="169"/>
      <c r="D49" s="169"/>
      <c r="E49" s="169"/>
      <c r="F49" s="169"/>
      <c r="G49" s="169"/>
      <c r="H49" s="169"/>
      <c r="I49" s="69"/>
      <c r="J49" s="69"/>
      <c r="K49" s="106"/>
    </row>
    <row r="50" spans="1:11" ht="12.75">
      <c r="A50" s="171" t="s">
        <v>176</v>
      </c>
      <c r="B50" s="171"/>
      <c r="C50" s="171"/>
      <c r="D50" s="171"/>
      <c r="E50" s="171"/>
      <c r="F50" s="171"/>
      <c r="G50" s="171"/>
      <c r="H50" s="171"/>
      <c r="I50" s="69"/>
      <c r="J50" s="69"/>
      <c r="K50" s="106"/>
    </row>
    <row r="51" spans="1:11" ht="12.75">
      <c r="A51" s="103"/>
      <c r="B51" s="103"/>
      <c r="C51" s="105"/>
      <c r="D51" s="69"/>
      <c r="E51" s="69"/>
      <c r="F51" s="103"/>
      <c r="G51" s="69"/>
      <c r="H51" s="69"/>
      <c r="I51" s="69"/>
      <c r="J51" s="69"/>
      <c r="K51" s="106"/>
    </row>
    <row r="52" spans="1:11" ht="12.75">
      <c r="A52" s="103"/>
      <c r="B52" s="103"/>
      <c r="C52" s="105"/>
      <c r="D52" s="69"/>
      <c r="E52" s="69"/>
      <c r="F52" s="103"/>
      <c r="G52" s="69"/>
      <c r="H52" s="69"/>
      <c r="I52" s="69"/>
      <c r="J52" s="69"/>
      <c r="K52" s="106"/>
    </row>
    <row r="53" spans="1:11" ht="12.75">
      <c r="A53" s="103"/>
      <c r="B53" s="103"/>
      <c r="C53" s="105"/>
      <c r="D53" s="69"/>
      <c r="E53" s="69"/>
      <c r="F53" s="103"/>
      <c r="G53" s="69"/>
      <c r="H53" s="69"/>
      <c r="I53" s="69"/>
      <c r="J53" s="69"/>
      <c r="K53" s="106"/>
    </row>
    <row r="54" spans="1:11" ht="12.75">
      <c r="A54" s="103"/>
      <c r="B54" s="103"/>
      <c r="C54" s="105"/>
      <c r="D54" s="69"/>
      <c r="E54" s="69"/>
      <c r="F54" s="103"/>
      <c r="G54" s="69"/>
      <c r="H54" s="69"/>
      <c r="I54" s="69"/>
      <c r="J54" s="69"/>
      <c r="K54" s="103"/>
    </row>
    <row r="55" spans="1:11" ht="12.75">
      <c r="A55" s="103"/>
      <c r="B55" s="103"/>
      <c r="C55" s="105"/>
      <c r="D55" s="69"/>
      <c r="E55" s="69"/>
      <c r="F55" s="103"/>
      <c r="G55" s="69"/>
      <c r="H55" s="69"/>
      <c r="I55" s="69"/>
      <c r="J55" s="69"/>
      <c r="K55" s="103"/>
    </row>
    <row r="56" spans="1:11" ht="12.75">
      <c r="A56" s="103"/>
      <c r="B56" s="103"/>
      <c r="C56" s="105"/>
      <c r="D56" s="69"/>
      <c r="E56" s="69"/>
      <c r="F56" s="103"/>
      <c r="G56" s="69"/>
      <c r="H56" s="69"/>
      <c r="I56" s="69"/>
      <c r="J56" s="69"/>
      <c r="K56" s="103"/>
    </row>
    <row r="57" ht="12.75">
      <c r="C57" s="108"/>
    </row>
    <row r="58" ht="12.75">
      <c r="C58" s="108"/>
    </row>
    <row r="59" ht="12.75">
      <c r="C59" s="108"/>
    </row>
    <row r="60" ht="12.75">
      <c r="C60" s="108"/>
    </row>
  </sheetData>
  <sheetProtection/>
  <mergeCells count="10">
    <mergeCell ref="A50:H50"/>
    <mergeCell ref="A4:L4"/>
    <mergeCell ref="A3:L3"/>
    <mergeCell ref="A2:L2"/>
    <mergeCell ref="A1:L1"/>
    <mergeCell ref="A6:L6"/>
    <mergeCell ref="A7:L7"/>
    <mergeCell ref="A5:C5"/>
    <mergeCell ref="A49:H49"/>
    <mergeCell ref="G5:L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туротдел</cp:lastModifiedBy>
  <cp:lastPrinted>2011-10-13T13:12:42Z</cp:lastPrinted>
  <dcterms:created xsi:type="dcterms:W3CDTF">2011-10-04T05:26:34Z</dcterms:created>
  <dcterms:modified xsi:type="dcterms:W3CDTF">2011-10-13T13:58:30Z</dcterms:modified>
  <cp:category/>
  <cp:version/>
  <cp:contentType/>
  <cp:contentStatus/>
</cp:coreProperties>
</file>